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 codeName="{AE6600E7-7A62-396C-DE95-9942FA9DD81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jo\Desktop\"/>
    </mc:Choice>
  </mc:AlternateContent>
  <xr:revisionPtr revIDLastSave="0" documentId="13_ncr:1_{AB24A96E-626E-42F8-A54A-EE99C842958C}" xr6:coauthVersionLast="47" xr6:coauthVersionMax="47" xr10:uidLastSave="{00000000-0000-0000-0000-000000000000}"/>
  <bookViews>
    <workbookView xWindow="-120" yWindow="-120" windowWidth="29040" windowHeight="15840" xr2:uid="{86E3EC6D-5665-4F91-80B7-7888C62EBE7D}"/>
  </bookViews>
  <sheets>
    <sheet name="Scores" sheetId="1" r:id="rId1"/>
    <sheet name="Stand" sheetId="2" state="very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A6" i="2"/>
  <c r="A11" i="2"/>
  <c r="A10" i="2"/>
  <c r="A9" i="2"/>
  <c r="A8" i="2"/>
  <c r="A7" i="2"/>
  <c r="A5" i="2"/>
  <c r="A4" i="2"/>
  <c r="A3" i="2"/>
  <c r="A2" i="2"/>
  <c r="N59" i="1"/>
  <c r="N58" i="1"/>
  <c r="N57" i="1"/>
  <c r="N54" i="1"/>
  <c r="N53" i="1"/>
  <c r="N52" i="1"/>
  <c r="N49" i="1"/>
  <c r="N48" i="1"/>
  <c r="N47" i="1"/>
  <c r="N44" i="1"/>
  <c r="N43" i="1"/>
  <c r="N42" i="1"/>
  <c r="N39" i="1"/>
  <c r="N38" i="1"/>
  <c r="N37" i="1"/>
  <c r="N34" i="1"/>
  <c r="N33" i="1"/>
  <c r="N32" i="1"/>
  <c r="N29" i="1"/>
  <c r="N28" i="1"/>
  <c r="N27" i="1"/>
  <c r="N24" i="1"/>
  <c r="N23" i="1"/>
  <c r="N22" i="1"/>
  <c r="N19" i="1"/>
  <c r="N18" i="1"/>
  <c r="N17" i="1"/>
  <c r="N14" i="1"/>
  <c r="N13" i="1"/>
  <c r="N12" i="1"/>
  <c r="L16" i="1"/>
  <c r="M16" i="1"/>
  <c r="L21" i="1"/>
  <c r="M21" i="1"/>
  <c r="L26" i="1"/>
  <c r="M26" i="1"/>
  <c r="L41" i="1"/>
  <c r="M41" i="1"/>
  <c r="L46" i="1"/>
  <c r="M46" i="1"/>
  <c r="L51" i="1"/>
  <c r="M51" i="1"/>
  <c r="L56" i="1"/>
  <c r="M56" i="1"/>
  <c r="G13" i="1"/>
  <c r="H13" i="1" s="1"/>
  <c r="G14" i="1"/>
  <c r="H14" i="1" s="1"/>
  <c r="G17" i="1"/>
  <c r="H17" i="1" s="1"/>
  <c r="G18" i="1"/>
  <c r="H18" i="1" s="1"/>
  <c r="G19" i="1"/>
  <c r="H19" i="1" s="1"/>
  <c r="G22" i="1"/>
  <c r="H22" i="1" s="1"/>
  <c r="G23" i="1"/>
  <c r="H23" i="1" s="1"/>
  <c r="G24" i="1"/>
  <c r="H24" i="1" s="1"/>
  <c r="G27" i="1"/>
  <c r="H27" i="1" s="1"/>
  <c r="G28" i="1"/>
  <c r="H28" i="1" s="1"/>
  <c r="G29" i="1"/>
  <c r="H29" i="1" s="1"/>
  <c r="G30" i="1"/>
  <c r="G31" i="1"/>
  <c r="G32" i="1"/>
  <c r="H32" i="1" s="1"/>
  <c r="G33" i="1"/>
  <c r="H33" i="1" s="1"/>
  <c r="G34" i="1"/>
  <c r="H34" i="1" s="1"/>
  <c r="G37" i="1"/>
  <c r="H37" i="1" s="1"/>
  <c r="G38" i="1"/>
  <c r="H38" i="1" s="1"/>
  <c r="G39" i="1"/>
  <c r="H39" i="1" s="1"/>
  <c r="G42" i="1"/>
  <c r="H42" i="1" s="1"/>
  <c r="G43" i="1"/>
  <c r="H43" i="1" s="1"/>
  <c r="G44" i="1"/>
  <c r="H44" i="1" s="1"/>
  <c r="G47" i="1"/>
  <c r="H47" i="1" s="1"/>
  <c r="G48" i="1"/>
  <c r="H48" i="1" s="1"/>
  <c r="G49" i="1"/>
  <c r="H49" i="1" s="1"/>
  <c r="G52" i="1"/>
  <c r="H52" i="1" s="1"/>
  <c r="G53" i="1"/>
  <c r="H53" i="1" s="1"/>
  <c r="G54" i="1"/>
  <c r="H54" i="1" s="1"/>
  <c r="G57" i="1"/>
  <c r="H57" i="1" s="1"/>
  <c r="G58" i="1"/>
  <c r="H58" i="1" s="1"/>
  <c r="G59" i="1"/>
  <c r="H59" i="1" s="1"/>
  <c r="G12" i="1"/>
  <c r="H12" i="1" s="1"/>
  <c r="K56" i="1"/>
  <c r="J56" i="1"/>
  <c r="I56" i="1"/>
  <c r="K51" i="1"/>
  <c r="J51" i="1"/>
  <c r="I51" i="1"/>
  <c r="K46" i="1"/>
  <c r="J46" i="1"/>
  <c r="I46" i="1"/>
  <c r="K41" i="1"/>
  <c r="J41" i="1"/>
  <c r="I41" i="1"/>
  <c r="O52" i="1" l="1"/>
  <c r="O42" i="1"/>
  <c r="O47" i="1"/>
  <c r="O57" i="1"/>
  <c r="H41" i="1"/>
  <c r="H21" i="1"/>
  <c r="K21" i="1" s="1"/>
  <c r="H16" i="1"/>
  <c r="H56" i="1"/>
  <c r="H46" i="1"/>
  <c r="H26" i="1"/>
  <c r="H51" i="1"/>
  <c r="H31" i="1"/>
  <c r="H36" i="1"/>
  <c r="H11" i="1"/>
  <c r="I31" i="1" l="1"/>
  <c r="O32" i="1" s="1"/>
  <c r="I16" i="1"/>
  <c r="K16" i="1"/>
  <c r="J16" i="1"/>
  <c r="I26" i="1"/>
  <c r="K26" i="1"/>
  <c r="J26" i="1"/>
  <c r="I21" i="1"/>
  <c r="J21" i="1"/>
  <c r="J36" i="1"/>
  <c r="K36" i="1"/>
  <c r="L36" i="1"/>
  <c r="I36" i="1"/>
  <c r="M36" i="1"/>
  <c r="I11" i="1"/>
  <c r="M11" i="1"/>
  <c r="J11" i="1"/>
  <c r="K11" i="1"/>
  <c r="L11" i="1"/>
  <c r="O17" i="1" l="1"/>
  <c r="O27" i="1"/>
  <c r="O22" i="1"/>
  <c r="O37" i="1"/>
  <c r="O12" i="1"/>
</calcChain>
</file>

<file path=xl/sharedStrings.xml><?xml version="1.0" encoding="utf-8"?>
<sst xmlns="http://schemas.openxmlformats.org/spreadsheetml/2006/main" count="69" uniqueCount="21">
  <si>
    <t>PLAATS</t>
  </si>
  <si>
    <t>TEAM</t>
  </si>
  <si>
    <t>Verschil</t>
  </si>
  <si>
    <t>GEM</t>
  </si>
  <si>
    <t>HCP</t>
  </si>
  <si>
    <t>SERIE SCRATCH</t>
  </si>
  <si>
    <t>Hcp Basis</t>
  </si>
  <si>
    <t>Hcp Percentage</t>
  </si>
  <si>
    <t>Aantal Teams</t>
  </si>
  <si>
    <t>1e GAME</t>
  </si>
  <si>
    <t>2e GAME</t>
  </si>
  <si>
    <t>3e GAME</t>
  </si>
  <si>
    <t>TEAM TOTAAL</t>
  </si>
  <si>
    <t>NAAM TEAM</t>
  </si>
  <si>
    <t>NAAM SPELER</t>
  </si>
  <si>
    <t>4e GAME</t>
  </si>
  <si>
    <t>5e GAME</t>
  </si>
  <si>
    <t>Aantal Games</t>
  </si>
  <si>
    <t>TEAMNAAM</t>
  </si>
  <si>
    <t>SCORE</t>
  </si>
  <si>
    <t>Hcp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</si>
</sst>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 tint="-0.34998626667073579"/>
      <name val="Arial"/>
      <family val="2"/>
    </font>
    <font>
      <b/>
      <sz val="16"/>
      <color rgb="FFFF0000"/>
      <name val="Arial"/>
      <family val="2"/>
    </font>
    <font>
      <b/>
      <sz val="26"/>
      <color theme="1"/>
      <name val="Arial"/>
      <family val="2"/>
    </font>
    <font>
      <sz val="8"/>
      <name val="Arial"/>
      <family val="2"/>
    </font>
    <font>
      <b/>
      <sz val="12"/>
      <color theme="0" tint="-0.34998626667073579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gradientFill degree="90">
        <stop position="0">
          <color theme="0" tint="-0.34900967436750391"/>
        </stop>
        <stop position="1">
          <color theme="0" tint="-0.25098422193060094"/>
        </stop>
      </gradientFill>
    </fill>
    <fill>
      <gradientFill degree="90">
        <stop position="0">
          <color theme="0" tint="-0.25098422193060094"/>
        </stop>
        <stop position="1">
          <color theme="0" tint="-0.1490218817712943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ck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2" fillId="4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6" borderId="13" xfId="0" applyFill="1" applyBorder="1"/>
    <xf numFmtId="1" fontId="0" fillId="4" borderId="0" xfId="0" applyNumberFormat="1" applyFill="1"/>
    <xf numFmtId="0" fontId="0" fillId="6" borderId="14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1" fillId="5" borderId="6" xfId="0" applyFont="1" applyFill="1" applyBorder="1" applyProtection="1">
      <protection locked="0"/>
    </xf>
    <xf numFmtId="0" fontId="1" fillId="5" borderId="8" xfId="0" applyFont="1" applyFill="1" applyBorder="1" applyProtection="1">
      <protection locked="0"/>
    </xf>
    <xf numFmtId="0" fontId="6" fillId="4" borderId="0" xfId="0" applyFont="1" applyFill="1"/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9" fillId="5" borderId="14" xfId="0" applyFont="1" applyFill="1" applyBorder="1" applyProtection="1">
      <protection locked="0"/>
    </xf>
    <xf numFmtId="0" fontId="9" fillId="5" borderId="4" xfId="0" applyFont="1" applyFill="1" applyBorder="1" applyProtection="1">
      <protection locked="0"/>
    </xf>
    <xf numFmtId="0" fontId="1" fillId="9" borderId="30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10" fillId="0" borderId="29" xfId="0" applyFont="1" applyBorder="1"/>
    <xf numFmtId="0" fontId="10" fillId="0" borderId="32" xfId="0" applyFont="1" applyBorder="1"/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1" fillId="8" borderId="22" xfId="0" applyFont="1" applyFill="1" applyBorder="1" applyAlignment="1">
      <alignment vertical="center"/>
    </xf>
    <xf numFmtId="0" fontId="11" fillId="8" borderId="23" xfId="0" applyFont="1" applyFill="1" applyBorder="1" applyAlignment="1">
      <alignment vertical="center"/>
    </xf>
    <xf numFmtId="0" fontId="11" fillId="8" borderId="28" xfId="0" applyFont="1" applyFill="1" applyBorder="1" applyAlignment="1">
      <alignment vertical="center"/>
    </xf>
    <xf numFmtId="0" fontId="11" fillId="8" borderId="5" xfId="0" applyFont="1" applyFill="1" applyBorder="1" applyAlignment="1">
      <alignment horizontal="left" vertical="center"/>
    </xf>
    <xf numFmtId="0" fontId="11" fillId="8" borderId="22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1" fillId="8" borderId="28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28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CE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3.wdp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749301</xdr:colOff>
      <xdr:row>0</xdr:row>
      <xdr:rowOff>308978</xdr:rowOff>
    </xdr:from>
    <xdr:to>
      <xdr:col>14</xdr:col>
      <xdr:colOff>508002</xdr:colOff>
      <xdr:row>7</xdr:row>
      <xdr:rowOff>23813</xdr:rowOff>
    </xdr:to>
    <xdr:sp macro="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86280C8A-02EB-7A45-911C-C50C8BA02E44}"/>
            </a:ext>
          </a:extLst>
        </xdr:cNvPr>
        <xdr:cNvSpPr/>
      </xdr:nvSpPr>
      <xdr:spPr>
        <a:xfrm>
          <a:off x="1765301" y="308978"/>
          <a:ext cx="8918576" cy="1095960"/>
        </a:xfrm>
        <a:prstGeom prst="roundRect">
          <a:avLst/>
        </a:prstGeom>
        <a:noFill/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5400">
              <a:ln w="19050">
                <a:solidFill>
                  <a:srgbClr val="FF0000"/>
                </a:solidFill>
              </a:ln>
              <a:solidFill>
                <a:schemeClr val="tx1"/>
              </a:solidFill>
              <a:latin typeface="Broadway" panose="04040905080B02020502" pitchFamily="82" charset="0"/>
            </a:rPr>
            <a:t>TEAMKAMPIOENSCHAP</a:t>
          </a:r>
          <a:endParaRPr lang="nl-NL" sz="6000">
            <a:ln w="19050">
              <a:solidFill>
                <a:srgbClr val="FF0000"/>
              </a:solidFill>
            </a:ln>
            <a:solidFill>
              <a:schemeClr val="tx1"/>
            </a:solidFill>
            <a:latin typeface="Broadway" panose="04040905080B02020502" pitchFamily="82" charset="0"/>
          </a:endParaRPr>
        </a:p>
      </xdr:txBody>
    </xdr:sp>
    <xdr:clientData fPrintsWithSheet="0"/>
  </xdr:twoCellAnchor>
  <xdr:twoCellAnchor editAs="absolute">
    <xdr:from>
      <xdr:col>15</xdr:col>
      <xdr:colOff>700995</xdr:colOff>
      <xdr:row>0</xdr:row>
      <xdr:rowOff>469900</xdr:rowOff>
    </xdr:from>
    <xdr:to>
      <xdr:col>16</xdr:col>
      <xdr:colOff>508947</xdr:colOff>
      <xdr:row>1</xdr:row>
      <xdr:rowOff>135308</xdr:rowOff>
    </xdr:to>
    <xdr:pic macro="[0]!Configuratie">
      <xdr:nvPicPr>
        <xdr:cNvPr id="4" name="Afbeelding 3" descr="Configuratie instellen" title="Configuratie">
          <a:extLst>
            <a:ext uri="{FF2B5EF4-FFF2-40B4-BE49-F238E27FC236}">
              <a16:creationId xmlns:a16="http://schemas.microsoft.com/office/drawing/2014/main" id="{F1D8BA0E-AF1F-F165-45E5-5FD102FF9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18103" y1="44253" x2="18103" y2="44253"/>
                      <a14:foregroundMark x1="21552" y1="59770" x2="21552" y2="59770"/>
                      <a14:foregroundMark x1="26437" y1="78448" x2="26437" y2="78448"/>
                      <a14:foregroundMark x1="64080" y1="75575" x2="64080" y2="755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620" y="469900"/>
          <a:ext cx="569952" cy="570283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62241</xdr:colOff>
      <xdr:row>7</xdr:row>
      <xdr:rowOff>1843588</xdr:rowOff>
    </xdr:from>
    <xdr:to>
      <xdr:col>9</xdr:col>
      <xdr:colOff>642938</xdr:colOff>
      <xdr:row>9</xdr:row>
      <xdr:rowOff>61912</xdr:rowOff>
    </xdr:to>
    <xdr:sp macro="" textlink="">
      <xdr:nvSpPr>
        <xdr:cNvPr id="5" name="HW-Logo" hidden="1">
          <a:extLst>
            <a:ext uri="{FF2B5EF4-FFF2-40B4-BE49-F238E27FC236}">
              <a16:creationId xmlns:a16="http://schemas.microsoft.com/office/drawing/2014/main" id="{2AAEA009-5CA5-2C63-0AF0-A2D0EF636294}"/>
            </a:ext>
          </a:extLst>
        </xdr:cNvPr>
        <xdr:cNvSpPr/>
      </xdr:nvSpPr>
      <xdr:spPr>
        <a:xfrm>
          <a:off x="5007304" y="4891588"/>
          <a:ext cx="1811009" cy="339224"/>
        </a:xfrm>
        <a:prstGeom prst="wedgeEllipseCallou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nl-NL" sz="1400" b="1"/>
            <a:t>©</a:t>
          </a:r>
          <a:r>
            <a:rPr lang="nl-NL" sz="1100" b="1"/>
            <a:t>  </a:t>
          </a:r>
          <a:r>
            <a:rPr lang="nl-NL" sz="800" b="1"/>
            <a:t>HW-Products</a:t>
          </a:r>
        </a:p>
      </xdr:txBody>
    </xdr:sp>
    <xdr:clientData fPrintsWithSheet="0"/>
  </xdr:twoCellAnchor>
  <xdr:twoCellAnchor editAs="absolute">
    <xdr:from>
      <xdr:col>17</xdr:col>
      <xdr:colOff>89817</xdr:colOff>
      <xdr:row>0</xdr:row>
      <xdr:rowOff>469900</xdr:rowOff>
    </xdr:from>
    <xdr:to>
      <xdr:col>17</xdr:col>
      <xdr:colOff>650875</xdr:colOff>
      <xdr:row>1</xdr:row>
      <xdr:rowOff>126083</xdr:rowOff>
    </xdr:to>
    <xdr:pic macro="[0]!_xludf.Info">
      <xdr:nvPicPr>
        <xdr:cNvPr id="7" name="Afbeelding 6">
          <a:extLst>
            <a:ext uri="{FF2B5EF4-FFF2-40B4-BE49-F238E27FC236}">
              <a16:creationId xmlns:a16="http://schemas.microsoft.com/office/drawing/2014/main" id="{53E490F2-D884-F66C-F129-E4BF999EC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5442" y="469900"/>
          <a:ext cx="561058" cy="561058"/>
        </a:xfrm>
        <a:prstGeom prst="rect">
          <a:avLst/>
        </a:prstGeom>
      </xdr:spPr>
    </xdr:pic>
    <xdr:clientData fPrintsWithSheet="0"/>
  </xdr:twoCellAnchor>
  <xdr:twoCellAnchor>
    <xdr:from>
      <xdr:col>7</xdr:col>
      <xdr:colOff>7938</xdr:colOff>
      <xdr:row>5</xdr:row>
      <xdr:rowOff>150813</xdr:rowOff>
    </xdr:from>
    <xdr:to>
      <xdr:col>9</xdr:col>
      <xdr:colOff>833438</xdr:colOff>
      <xdr:row>6</xdr:row>
      <xdr:rowOff>252016</xdr:rowOff>
    </xdr:to>
    <xdr:sp macro="[0]!_xludf.Save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6604D54D-44FF-4EFE-864F-25FB56C13DCB}"/>
            </a:ext>
          </a:extLst>
        </xdr:cNvPr>
        <xdr:cNvSpPr/>
      </xdr:nvSpPr>
      <xdr:spPr>
        <a:xfrm>
          <a:off x="5405438" y="2532063"/>
          <a:ext cx="2055813" cy="434578"/>
        </a:xfrm>
        <a:prstGeom prst="roundRect">
          <a:avLst/>
        </a:prstGeom>
        <a:solidFill>
          <a:schemeClr val="bg1">
            <a:lumMod val="75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3200">
              <a:ln>
                <a:solidFill>
                  <a:schemeClr val="tx1"/>
                </a:solidFill>
              </a:ln>
              <a:solidFill>
                <a:srgbClr val="00B050"/>
              </a:solidFill>
              <a:latin typeface="Broadway" panose="04040905080B02020502" pitchFamily="82" charset="0"/>
              <a:ea typeface="+mn-ea"/>
              <a:cs typeface="+mn-cs"/>
            </a:rPr>
            <a:t>SAVE</a:t>
          </a:r>
          <a:endParaRPr lang="nl-NL" sz="3600">
            <a:ln>
              <a:solidFill>
                <a:schemeClr val="tx1"/>
              </a:solidFill>
            </a:ln>
            <a:solidFill>
              <a:srgbClr val="00B050"/>
            </a:solidFill>
            <a:latin typeface="Broadway" panose="04040905080B02020502" pitchFamily="82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39687</xdr:colOff>
      <xdr:row>3</xdr:row>
      <xdr:rowOff>39688</xdr:rowOff>
    </xdr:from>
    <xdr:to>
      <xdr:col>9</xdr:col>
      <xdr:colOff>682625</xdr:colOff>
      <xdr:row>3</xdr:row>
      <xdr:rowOff>327688</xdr:rowOff>
    </xdr:to>
    <xdr:sp macro="[0]!Wissen_Scores" textlink="">
      <xdr:nvSpPr>
        <xdr:cNvPr id="8" name="Rechthoek: afgeronde hoeken 7">
          <a:extLst>
            <a:ext uri="{FF2B5EF4-FFF2-40B4-BE49-F238E27FC236}">
              <a16:creationId xmlns:a16="http://schemas.microsoft.com/office/drawing/2014/main" id="{88741E5E-5526-1285-6C6E-3B15540E9E39}"/>
            </a:ext>
          </a:extLst>
        </xdr:cNvPr>
        <xdr:cNvSpPr/>
      </xdr:nvSpPr>
      <xdr:spPr>
        <a:xfrm>
          <a:off x="5437187" y="1754188"/>
          <a:ext cx="1873251" cy="288000"/>
        </a:xfrm>
        <a:prstGeom prst="roundRect">
          <a:avLst/>
        </a:prstGeom>
        <a:solidFill>
          <a:schemeClr val="bg1">
            <a:lumMod val="75000"/>
          </a:schemeClr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Broadway" panose="04040905080B02020502" pitchFamily="82" charset="0"/>
              <a:ea typeface="+mn-ea"/>
              <a:cs typeface="+mn-cs"/>
            </a:rPr>
            <a:t>WISSEN SCORES</a:t>
          </a:r>
          <a:endParaRPr lang="nl-NL" sz="1600">
            <a:ln>
              <a:solidFill>
                <a:schemeClr val="tx1"/>
              </a:solidFill>
            </a:ln>
            <a:solidFill>
              <a:srgbClr val="FF0000"/>
            </a:solidFill>
            <a:latin typeface="Broadway" panose="04040905080B02020502" pitchFamily="82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39663</xdr:colOff>
      <xdr:row>4</xdr:row>
      <xdr:rowOff>31751</xdr:rowOff>
    </xdr:from>
    <xdr:to>
      <xdr:col>9</xdr:col>
      <xdr:colOff>674687</xdr:colOff>
      <xdr:row>4</xdr:row>
      <xdr:rowOff>319751</xdr:rowOff>
    </xdr:to>
    <xdr:sp macro="[0]!Wissen_Namen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468F9C22-D83F-B3B7-A89A-F621B974076F}"/>
            </a:ext>
          </a:extLst>
        </xdr:cNvPr>
        <xdr:cNvSpPr/>
      </xdr:nvSpPr>
      <xdr:spPr>
        <a:xfrm>
          <a:off x="5437163" y="2079626"/>
          <a:ext cx="1865337" cy="288000"/>
        </a:xfrm>
        <a:prstGeom prst="roundRect">
          <a:avLst/>
        </a:prstGeom>
        <a:solidFill>
          <a:schemeClr val="bg1">
            <a:lumMod val="75000"/>
          </a:schemeClr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Broadway" panose="04040905080B02020502" pitchFamily="82" charset="0"/>
              <a:ea typeface="+mn-ea"/>
              <a:cs typeface="+mn-cs"/>
            </a:rPr>
            <a:t>WISSEN NAMEN</a:t>
          </a:r>
        </a:p>
      </xdr:txBody>
    </xdr:sp>
    <xdr:clientData/>
  </xdr:twoCellAnchor>
  <xdr:twoCellAnchor editAs="oneCell">
    <xdr:from>
      <xdr:col>2</xdr:col>
      <xdr:colOff>279400</xdr:colOff>
      <xdr:row>0</xdr:row>
      <xdr:rowOff>469900</xdr:rowOff>
    </xdr:from>
    <xdr:to>
      <xdr:col>3</xdr:col>
      <xdr:colOff>71437</xdr:colOff>
      <xdr:row>1</xdr:row>
      <xdr:rowOff>373062</xdr:rowOff>
    </xdr:to>
    <xdr:pic macro="[0]!Standenlijst">
      <xdr:nvPicPr>
        <xdr:cNvPr id="9" name="Afbeelding 8">
          <a:extLst>
            <a:ext uri="{FF2B5EF4-FFF2-40B4-BE49-F238E27FC236}">
              <a16:creationId xmlns:a16="http://schemas.microsoft.com/office/drawing/2014/main" id="{5D851AA1-91B5-17F3-61C6-E3A87B24F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4375" b="94000" l="1375" r="99250">
                      <a14:foregroundMark x1="73125" y1="38000" x2="73125" y2="38000"/>
                      <a14:foregroundMark x1="79125" y1="55125" x2="79125" y2="55125"/>
                      <a14:foregroundMark x1="48375" y1="35750" x2="48375" y2="35750"/>
                      <a14:foregroundMark x1="26750" y1="41000" x2="26750" y2="41000"/>
                      <a14:foregroundMark x1="20750" y1="59625" x2="20750" y2="596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469900"/>
          <a:ext cx="808037" cy="808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238125</xdr:colOff>
      <xdr:row>12</xdr:row>
      <xdr:rowOff>28575</xdr:rowOff>
    </xdr:from>
    <xdr:to>
      <xdr:col>1</xdr:col>
      <xdr:colOff>3009900</xdr:colOff>
      <xdr:row>15</xdr:row>
      <xdr:rowOff>47625</xdr:rowOff>
    </xdr:to>
    <xdr:sp macro="[0]!Scoreblad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860664D2-3EAF-0EF8-50CE-4608BB2C1945}"/>
            </a:ext>
          </a:extLst>
        </xdr:cNvPr>
        <xdr:cNvSpPr/>
      </xdr:nvSpPr>
      <xdr:spPr>
        <a:xfrm>
          <a:off x="1000125" y="3381375"/>
          <a:ext cx="2771775" cy="59055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TERUG NAAR DE SCORES</a:t>
          </a:r>
        </a:p>
      </xdr:txBody>
    </xdr:sp>
    <xdr:clientData fPrint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outtype">
  <a:themeElements>
    <a:clrScheme name="Roo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Houttype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Houttyp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E87CE-B14F-4B8A-8435-3F0E80406F61}">
  <sheetPr codeName="Blad1"/>
  <dimension ref="A1:AB198"/>
  <sheetViews>
    <sheetView tabSelected="1" topLeftCell="C1" zoomScale="120" zoomScaleNormal="120" workbookViewId="0">
      <pane ySplit="10" topLeftCell="A11" activePane="bottomLeft" state="frozen"/>
      <selection activeCell="C1" sqref="C1"/>
      <selection pane="bottomLeft"/>
    </sheetView>
  </sheetViews>
  <sheetFormatPr defaultRowHeight="15" x14ac:dyDescent="0.2"/>
  <cols>
    <col min="1" max="1" width="3.77734375" style="34" hidden="1" customWidth="1"/>
    <col min="2" max="2" width="4.109375" style="4" hidden="1" customWidth="1"/>
    <col min="3" max="3" width="11.88671875" customWidth="1"/>
    <col min="4" max="4" width="10.5546875" customWidth="1"/>
    <col min="5" max="5" width="29" customWidth="1"/>
    <col min="6" max="6" width="6.33203125" style="13" customWidth="1"/>
    <col min="7" max="7" width="7.21875" style="17" hidden="1" customWidth="1"/>
    <col min="8" max="8" width="6" style="13" customWidth="1"/>
    <col min="9" max="13" width="8.33203125" style="13" customWidth="1"/>
    <col min="14" max="14" width="13.33203125" style="6" customWidth="1"/>
    <col min="15" max="15" width="18.109375" customWidth="1"/>
  </cols>
  <sheetData>
    <row r="1" spans="1:28" ht="71.25" customHeight="1" x14ac:dyDescent="0.2">
      <c r="C1" s="1"/>
      <c r="D1" s="1"/>
      <c r="E1" s="1"/>
      <c r="F1" s="10"/>
      <c r="G1" s="14"/>
      <c r="H1" s="10"/>
      <c r="I1" s="10"/>
      <c r="J1" s="10"/>
      <c r="K1" s="10"/>
      <c r="L1" s="10"/>
      <c r="M1" s="10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7.5" customHeight="1" x14ac:dyDescent="0.2">
      <c r="C2" s="2"/>
      <c r="D2" s="2"/>
      <c r="E2" s="2"/>
      <c r="F2" s="11"/>
      <c r="G2" s="15"/>
      <c r="H2" s="11"/>
      <c r="I2" s="11"/>
      <c r="J2" s="11"/>
      <c r="K2" s="11"/>
      <c r="L2" s="11"/>
      <c r="M2" s="11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6.25" hidden="1" customHeight="1" thickBot="1" x14ac:dyDescent="0.25">
      <c r="C3" s="3"/>
      <c r="D3" s="67"/>
      <c r="E3" s="67"/>
      <c r="F3" s="3"/>
      <c r="G3" s="3"/>
      <c r="H3" s="68"/>
      <c r="I3" s="68"/>
      <c r="J3" s="6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6.25" hidden="1" customHeight="1" thickTop="1" thickBot="1" x14ac:dyDescent="0.35">
      <c r="C4" s="3"/>
      <c r="D4" s="57">
        <v>230</v>
      </c>
      <c r="E4" s="60" t="s">
        <v>6</v>
      </c>
      <c r="F4" s="3"/>
      <c r="G4" s="3"/>
      <c r="H4" s="35"/>
      <c r="I4" s="36"/>
      <c r="J4" s="37"/>
      <c r="K4" s="3"/>
      <c r="L4" s="46">
        <v>10</v>
      </c>
      <c r="M4" s="63" t="s">
        <v>8</v>
      </c>
      <c r="N4" s="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6.25" hidden="1" customHeight="1" thickTop="1" thickBot="1" x14ac:dyDescent="0.35">
      <c r="C5" s="3"/>
      <c r="D5" s="58">
        <v>80</v>
      </c>
      <c r="E5" s="61" t="s">
        <v>7</v>
      </c>
      <c r="F5" s="3"/>
      <c r="G5" s="3"/>
      <c r="H5" s="35"/>
      <c r="I5" s="36"/>
      <c r="J5" s="37"/>
      <c r="K5" s="3"/>
      <c r="L5" s="47">
        <v>5</v>
      </c>
      <c r="M5" s="65" t="s">
        <v>17</v>
      </c>
      <c r="N5" s="6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6.25" hidden="1" customHeight="1" thickTop="1" thickBot="1" x14ac:dyDescent="0.35">
      <c r="C6" s="3"/>
      <c r="D6" s="59">
        <v>64</v>
      </c>
      <c r="E6" s="62" t="s">
        <v>20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hidden="1" customHeight="1" thickTop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1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1" customHeight="1" thickBot="1" x14ac:dyDescent="0.25">
      <c r="C9" s="3"/>
      <c r="D9" s="3"/>
      <c r="E9" s="3"/>
      <c r="F9" s="12"/>
      <c r="G9" s="16"/>
      <c r="H9" s="12"/>
      <c r="I9" s="12"/>
      <c r="J9" s="12"/>
      <c r="K9" s="12"/>
      <c r="L9" s="12"/>
      <c r="M9" s="12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37.5" customHeight="1" thickTop="1" thickBot="1" x14ac:dyDescent="0.25">
      <c r="C10" s="3"/>
      <c r="D10" s="3"/>
      <c r="E10" s="43" t="s">
        <v>1</v>
      </c>
      <c r="F10" s="44" t="s">
        <v>3</v>
      </c>
      <c r="G10" s="45" t="s">
        <v>2</v>
      </c>
      <c r="H10" s="44" t="s">
        <v>4</v>
      </c>
      <c r="I10" s="41" t="s">
        <v>9</v>
      </c>
      <c r="J10" s="41" t="s">
        <v>10</v>
      </c>
      <c r="K10" s="41" t="s">
        <v>11</v>
      </c>
      <c r="L10" s="41" t="s">
        <v>15</v>
      </c>
      <c r="M10" s="41" t="s">
        <v>16</v>
      </c>
      <c r="N10" s="41" t="s">
        <v>5</v>
      </c>
      <c r="O10" s="42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7.25" customHeight="1" thickTop="1" thickBot="1" x14ac:dyDescent="0.3">
      <c r="A11" s="34">
        <v>3</v>
      </c>
      <c r="C11" s="3"/>
      <c r="D11" s="3"/>
      <c r="E11" s="48" t="s">
        <v>13</v>
      </c>
      <c r="F11" s="21"/>
      <c r="G11" s="16"/>
      <c r="H11" s="31">
        <f>SUM(H12:H14)</f>
        <v>192</v>
      </c>
      <c r="I11" s="28">
        <f>IF(I14&lt;&gt;"",I12+I13+I14+$H11,0)</f>
        <v>0</v>
      </c>
      <c r="J11" s="25">
        <f>IF(J14&lt;&gt;"",J12+J13+J14+$H11,0)</f>
        <v>0</v>
      </c>
      <c r="K11" s="25">
        <f>IF(K14&lt;&gt;"",K12+K13+K14+$H11,0)</f>
        <v>0</v>
      </c>
      <c r="L11" s="25">
        <f t="shared" ref="L11:M11" si="0">IF(L14&lt;&gt;"",L12+L13+L14+$H11,0)</f>
        <v>0</v>
      </c>
      <c r="M11" s="25">
        <f t="shared" si="0"/>
        <v>0</v>
      </c>
      <c r="N11" s="20"/>
      <c r="O11" s="1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75" customHeight="1" thickTop="1" x14ac:dyDescent="0.25">
      <c r="A12" s="34">
        <v>4</v>
      </c>
      <c r="C12" s="3"/>
      <c r="D12" s="3"/>
      <c r="E12" s="38" t="s">
        <v>14</v>
      </c>
      <c r="F12" s="22"/>
      <c r="G12" s="16">
        <f>ROUNDDOWN((($D$4-F12)*$D$5)/100,0)</f>
        <v>184</v>
      </c>
      <c r="H12" s="32">
        <f>IF(G12&gt;$D$6,$D$6,G12)</f>
        <v>64</v>
      </c>
      <c r="I12" s="29"/>
      <c r="J12" s="23"/>
      <c r="K12" s="23"/>
      <c r="L12" s="23"/>
      <c r="M12" s="23"/>
      <c r="N12" s="26">
        <f>SUM(I12:M12)</f>
        <v>0</v>
      </c>
      <c r="O12" s="69">
        <f>SUM(I11:M11)</f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" customHeight="1" x14ac:dyDescent="0.25">
      <c r="A13" s="34">
        <v>5</v>
      </c>
      <c r="C13" s="3"/>
      <c r="D13" s="3"/>
      <c r="E13" s="38" t="s">
        <v>14</v>
      </c>
      <c r="F13" s="23"/>
      <c r="G13" s="16">
        <f t="shared" ref="G13:G59" si="1">ROUNDDOWN((($D$4-F13)*$D$5)/100,0)</f>
        <v>184</v>
      </c>
      <c r="H13" s="32">
        <f t="shared" ref="H13:H14" si="2">IF(G13&gt;$D$6,$D$6,G13)</f>
        <v>64</v>
      </c>
      <c r="I13" s="29"/>
      <c r="J13" s="23"/>
      <c r="K13" s="23"/>
      <c r="L13" s="23"/>
      <c r="M13" s="23"/>
      <c r="N13" s="26">
        <f>SUM(I13:M13)</f>
        <v>0</v>
      </c>
      <c r="O13" s="7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75" customHeight="1" thickBot="1" x14ac:dyDescent="0.3">
      <c r="A14" s="34">
        <v>6</v>
      </c>
      <c r="C14" s="3"/>
      <c r="D14" s="3"/>
      <c r="E14" s="39" t="s">
        <v>14</v>
      </c>
      <c r="F14" s="24"/>
      <c r="G14" s="16">
        <f t="shared" si="1"/>
        <v>184</v>
      </c>
      <c r="H14" s="33">
        <f t="shared" si="2"/>
        <v>64</v>
      </c>
      <c r="I14" s="30"/>
      <c r="J14" s="24"/>
      <c r="K14" s="24"/>
      <c r="L14" s="24"/>
      <c r="M14" s="24"/>
      <c r="N14" s="27">
        <f>SUM(I14:M14)</f>
        <v>0</v>
      </c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6.5" customHeight="1" thickTop="1" thickBot="1" x14ac:dyDescent="0.3">
      <c r="A15" s="34">
        <v>7</v>
      </c>
      <c r="C15" s="3"/>
      <c r="D15" s="3"/>
      <c r="E15" s="40"/>
      <c r="F15" s="12"/>
      <c r="G15" s="16"/>
      <c r="H15" s="12"/>
      <c r="I15" s="12"/>
      <c r="J15" s="12"/>
      <c r="K15" s="12"/>
      <c r="L15" s="12"/>
      <c r="M15" s="12"/>
      <c r="N15" s="9"/>
      <c r="O15" s="1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7.25" customHeight="1" thickTop="1" thickBot="1" x14ac:dyDescent="0.3">
      <c r="A16" s="34">
        <v>8</v>
      </c>
      <c r="C16" s="3"/>
      <c r="D16" s="3"/>
      <c r="E16" s="49" t="s">
        <v>13</v>
      </c>
      <c r="F16" s="21"/>
      <c r="G16" s="16"/>
      <c r="H16" s="31">
        <f>SUM(H17:H19)</f>
        <v>192</v>
      </c>
      <c r="I16" s="25">
        <f>IF(I19&lt;&gt;"",I17+I18+I19+$H16,0)</f>
        <v>0</v>
      </c>
      <c r="J16" s="25">
        <f>IF(J19&lt;&gt;"",J17+J18+J19+$H16,0)</f>
        <v>0</v>
      </c>
      <c r="K16" s="25">
        <f>IF(K19&lt;&gt;"",K17+K18+K19+$H16,0)</f>
        <v>0</v>
      </c>
      <c r="L16" s="25">
        <f t="shared" ref="L16:M16" si="3">IF(L19&lt;&gt;"",L17+L18+L19+$H16,0)</f>
        <v>0</v>
      </c>
      <c r="M16" s="25">
        <f t="shared" si="3"/>
        <v>0</v>
      </c>
      <c r="N16" s="20"/>
      <c r="O16" s="1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" customHeight="1" thickTop="1" x14ac:dyDescent="0.25">
      <c r="A17" s="34">
        <v>9</v>
      </c>
      <c r="C17" s="3"/>
      <c r="D17" s="3"/>
      <c r="E17" s="38" t="s">
        <v>14</v>
      </c>
      <c r="F17" s="23"/>
      <c r="G17" s="16">
        <f t="shared" si="1"/>
        <v>184</v>
      </c>
      <c r="H17" s="32">
        <f>IF(G17&gt;$D$6,$D$6,G17)</f>
        <v>64</v>
      </c>
      <c r="I17" s="23"/>
      <c r="J17" s="23"/>
      <c r="K17" s="23"/>
      <c r="L17" s="23"/>
      <c r="M17" s="23"/>
      <c r="N17" s="26">
        <f>SUM(I17:M17)</f>
        <v>0</v>
      </c>
      <c r="O17" s="69">
        <f>SUM(I16:M16)</f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" customHeight="1" x14ac:dyDescent="0.25">
      <c r="A18" s="34">
        <v>10</v>
      </c>
      <c r="C18" s="3"/>
      <c r="D18" s="3"/>
      <c r="E18" s="38" t="s">
        <v>14</v>
      </c>
      <c r="F18" s="23"/>
      <c r="G18" s="16">
        <f t="shared" si="1"/>
        <v>184</v>
      </c>
      <c r="H18" s="32">
        <f t="shared" ref="H18:H19" si="4">IF(G18&gt;$D$6,$D$6,G18)</f>
        <v>64</v>
      </c>
      <c r="I18" s="23"/>
      <c r="J18" s="23"/>
      <c r="K18" s="23"/>
      <c r="L18" s="23"/>
      <c r="M18" s="23"/>
      <c r="N18" s="26">
        <f>SUM(I18:M18)</f>
        <v>0</v>
      </c>
      <c r="O18" s="7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thickBot="1" x14ac:dyDescent="0.3">
      <c r="C19" s="3"/>
      <c r="D19" s="3"/>
      <c r="E19" s="39" t="s">
        <v>14</v>
      </c>
      <c r="F19" s="24"/>
      <c r="G19" s="16">
        <f t="shared" si="1"/>
        <v>184</v>
      </c>
      <c r="H19" s="33">
        <f t="shared" si="4"/>
        <v>64</v>
      </c>
      <c r="I19" s="24"/>
      <c r="J19" s="24"/>
      <c r="K19" s="24"/>
      <c r="L19" s="24"/>
      <c r="M19" s="24"/>
      <c r="N19" s="27">
        <f>SUM(I19:M19)</f>
        <v>0</v>
      </c>
      <c r="O19" s="71"/>
      <c r="P19" s="3"/>
      <c r="Q19" s="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6.5" customHeight="1" thickTop="1" thickBot="1" x14ac:dyDescent="0.3">
      <c r="C20" s="3"/>
      <c r="D20" s="3"/>
      <c r="E20" s="40"/>
      <c r="F20" s="12"/>
      <c r="G20" s="16"/>
      <c r="H20" s="12"/>
      <c r="I20" s="12"/>
      <c r="J20" s="12"/>
      <c r="K20" s="12"/>
      <c r="L20" s="12"/>
      <c r="M20" s="12"/>
      <c r="N20" s="9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7.25" customHeight="1" thickTop="1" thickBot="1" x14ac:dyDescent="0.3">
      <c r="C21" s="3"/>
      <c r="D21" s="3"/>
      <c r="E21" s="49" t="s">
        <v>13</v>
      </c>
      <c r="F21" s="21"/>
      <c r="G21" s="16"/>
      <c r="H21" s="31">
        <f>SUM(H22:H24)</f>
        <v>192</v>
      </c>
      <c r="I21" s="25">
        <f>IF(I24&lt;&gt;"",I22+I23+I24+$H21,0)</f>
        <v>0</v>
      </c>
      <c r="J21" s="25">
        <f>IF(J24&lt;&gt;"",J22+J23+J24+$H21,0)</f>
        <v>0</v>
      </c>
      <c r="K21" s="25">
        <f>IF(K24&lt;&gt;"",K22+K23+K24+$H21,0)</f>
        <v>0</v>
      </c>
      <c r="L21" s="25">
        <f t="shared" ref="L21:M21" si="5">IF(L24&lt;&gt;"",L22+L23+L24+$H21,0)</f>
        <v>0</v>
      </c>
      <c r="M21" s="25">
        <f t="shared" si="5"/>
        <v>0</v>
      </c>
      <c r="N21" s="20"/>
      <c r="O21" s="1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" customHeight="1" thickTop="1" x14ac:dyDescent="0.25">
      <c r="C22" s="3"/>
      <c r="D22" s="3"/>
      <c r="E22" s="38" t="s">
        <v>14</v>
      </c>
      <c r="F22" s="23"/>
      <c r="G22" s="16">
        <f t="shared" si="1"/>
        <v>184</v>
      </c>
      <c r="H22" s="32">
        <f>IF(G22&gt;$D$6,$D$6,G22)</f>
        <v>64</v>
      </c>
      <c r="I22" s="23"/>
      <c r="J22" s="23"/>
      <c r="K22" s="23"/>
      <c r="L22" s="23"/>
      <c r="M22" s="23"/>
      <c r="N22" s="26">
        <f>SUM(I22:M22)</f>
        <v>0</v>
      </c>
      <c r="O22" s="69">
        <f>SUM(I21:M21)</f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" customHeight="1" x14ac:dyDescent="0.25">
      <c r="C23" s="3"/>
      <c r="D23" s="3"/>
      <c r="E23" s="38" t="s">
        <v>14</v>
      </c>
      <c r="F23" s="23"/>
      <c r="G23" s="16">
        <f t="shared" si="1"/>
        <v>184</v>
      </c>
      <c r="H23" s="32">
        <f t="shared" ref="H23:H24" si="6">IF(G23&gt;$D$6,$D$6,G23)</f>
        <v>64</v>
      </c>
      <c r="I23" s="23"/>
      <c r="J23" s="23"/>
      <c r="K23" s="23"/>
      <c r="L23" s="23"/>
      <c r="M23" s="23"/>
      <c r="N23" s="26">
        <f>SUM(I23:M23)</f>
        <v>0</v>
      </c>
      <c r="O23" s="7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thickBot="1" x14ac:dyDescent="0.3">
      <c r="C24" s="3"/>
      <c r="D24" s="3"/>
      <c r="E24" s="39" t="s">
        <v>14</v>
      </c>
      <c r="F24" s="24"/>
      <c r="G24" s="16">
        <f t="shared" si="1"/>
        <v>184</v>
      </c>
      <c r="H24" s="33">
        <f t="shared" si="6"/>
        <v>64</v>
      </c>
      <c r="I24" s="24"/>
      <c r="J24" s="24"/>
      <c r="K24" s="24"/>
      <c r="L24" s="24"/>
      <c r="M24" s="24"/>
      <c r="N24" s="27">
        <f>SUM(I24:M24)</f>
        <v>0</v>
      </c>
      <c r="O24" s="7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6.5" customHeight="1" thickTop="1" thickBot="1" x14ac:dyDescent="0.3">
      <c r="C25" s="3"/>
      <c r="D25" s="3"/>
      <c r="E25" s="40"/>
      <c r="F25" s="12"/>
      <c r="G25" s="16"/>
      <c r="H25" s="12"/>
      <c r="I25" s="12"/>
      <c r="J25" s="12"/>
      <c r="K25" s="12"/>
      <c r="L25" s="12"/>
      <c r="M25" s="12"/>
      <c r="N25" s="9"/>
      <c r="O25" s="1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7.25" customHeight="1" thickTop="1" thickBot="1" x14ac:dyDescent="0.3">
      <c r="C26" s="3"/>
      <c r="D26" s="3"/>
      <c r="E26" s="49" t="s">
        <v>13</v>
      </c>
      <c r="F26" s="21"/>
      <c r="G26" s="16"/>
      <c r="H26" s="31">
        <f>SUM(H27:H29)</f>
        <v>192</v>
      </c>
      <c r="I26" s="25">
        <f>IF(I29&lt;&gt;"",I27+I28+I29+$H26,0)</f>
        <v>0</v>
      </c>
      <c r="J26" s="25">
        <f>IF(J29&lt;&gt;"",J27+J28+J29+$H26,0)</f>
        <v>0</v>
      </c>
      <c r="K26" s="25">
        <f>IF(K29&lt;&gt;"",K27+K28+K29+$H26,0)</f>
        <v>0</v>
      </c>
      <c r="L26" s="25">
        <f t="shared" ref="L26:M26" si="7">IF(L29&lt;&gt;"",L27+L28+L29+$H26,0)</f>
        <v>0</v>
      </c>
      <c r="M26" s="25">
        <f t="shared" si="7"/>
        <v>0</v>
      </c>
      <c r="N26" s="20"/>
      <c r="O26" s="1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" customHeight="1" thickTop="1" x14ac:dyDescent="0.25">
      <c r="C27" s="3"/>
      <c r="D27" s="3"/>
      <c r="E27" s="38" t="s">
        <v>14</v>
      </c>
      <c r="F27" s="23"/>
      <c r="G27" s="16">
        <f t="shared" si="1"/>
        <v>184</v>
      </c>
      <c r="H27" s="32">
        <f>IF(G27&gt;$D$6,$D$6,G27)</f>
        <v>64</v>
      </c>
      <c r="I27" s="23"/>
      <c r="J27" s="23"/>
      <c r="K27" s="23"/>
      <c r="L27" s="23"/>
      <c r="M27" s="23"/>
      <c r="N27" s="26">
        <f>SUM(I27:M27)</f>
        <v>0</v>
      </c>
      <c r="O27" s="69">
        <f>SUM(I26:M26)</f>
        <v>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" customHeight="1" x14ac:dyDescent="0.25">
      <c r="C28" s="3"/>
      <c r="D28" s="3"/>
      <c r="E28" s="38" t="s">
        <v>14</v>
      </c>
      <c r="F28" s="23"/>
      <c r="G28" s="16">
        <f t="shared" si="1"/>
        <v>184</v>
      </c>
      <c r="H28" s="32">
        <f t="shared" ref="H28:H29" si="8">IF(G28&gt;$D$6,$D$6,G28)</f>
        <v>64</v>
      </c>
      <c r="I28" s="23"/>
      <c r="J28" s="23"/>
      <c r="K28" s="23"/>
      <c r="L28" s="23"/>
      <c r="M28" s="23"/>
      <c r="N28" s="26">
        <f>SUM(I28:M28)</f>
        <v>0</v>
      </c>
      <c r="O28" s="7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thickBot="1" x14ac:dyDescent="0.3">
      <c r="C29" s="3"/>
      <c r="D29" s="3"/>
      <c r="E29" s="39" t="s">
        <v>14</v>
      </c>
      <c r="F29" s="24"/>
      <c r="G29" s="16">
        <f t="shared" si="1"/>
        <v>184</v>
      </c>
      <c r="H29" s="33">
        <f t="shared" si="8"/>
        <v>64</v>
      </c>
      <c r="I29" s="24"/>
      <c r="J29" s="24"/>
      <c r="K29" s="24"/>
      <c r="L29" s="24"/>
      <c r="M29" s="24"/>
      <c r="N29" s="27">
        <f>SUM(I29:M29)</f>
        <v>0</v>
      </c>
      <c r="O29" s="7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6.5" customHeight="1" thickTop="1" thickBot="1" x14ac:dyDescent="0.3">
      <c r="C30" s="3"/>
      <c r="D30" s="3"/>
      <c r="E30" s="40"/>
      <c r="F30" s="12"/>
      <c r="G30" s="16">
        <f t="shared" si="1"/>
        <v>184</v>
      </c>
      <c r="H30" s="12"/>
      <c r="I30" s="12"/>
      <c r="J30" s="12"/>
      <c r="K30" s="12"/>
      <c r="L30" s="12"/>
      <c r="M30" s="12"/>
      <c r="N30" s="9"/>
      <c r="O30" s="1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7.25" customHeight="1" thickTop="1" thickBot="1" x14ac:dyDescent="0.3">
      <c r="C31" s="3"/>
      <c r="D31" s="3"/>
      <c r="E31" s="49" t="s">
        <v>13</v>
      </c>
      <c r="F31" s="21"/>
      <c r="G31" s="16">
        <f t="shared" si="1"/>
        <v>184</v>
      </c>
      <c r="H31" s="31">
        <f>SUM(H32:H34)</f>
        <v>192</v>
      </c>
      <c r="I31" s="25">
        <f>IF(I34&lt;&gt;"",I32+I33+I34+$H31,0)</f>
        <v>0</v>
      </c>
      <c r="J31" s="25">
        <f>IF(J34&lt;&gt;"",J32+J33+J34+$H31,0)</f>
        <v>0</v>
      </c>
      <c r="K31" s="25">
        <f>IF(K34&lt;&gt;"",K32+K33+K34+$H31,0)</f>
        <v>0</v>
      </c>
      <c r="L31" s="25">
        <f t="shared" ref="L31:M31" si="9">IF(L34&lt;&gt;"",L32+L33+L34+$H31,0)</f>
        <v>0</v>
      </c>
      <c r="M31" s="25">
        <f t="shared" si="9"/>
        <v>0</v>
      </c>
      <c r="N31" s="20"/>
      <c r="O31" s="1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" customHeight="1" thickTop="1" x14ac:dyDescent="0.25">
      <c r="C32" s="3"/>
      <c r="D32" s="3"/>
      <c r="E32" s="38" t="s">
        <v>14</v>
      </c>
      <c r="F32" s="23"/>
      <c r="G32" s="16">
        <f t="shared" si="1"/>
        <v>184</v>
      </c>
      <c r="H32" s="32">
        <f>IF(G32&gt;$D$6,$D$6,G32)</f>
        <v>64</v>
      </c>
      <c r="I32" s="23"/>
      <c r="J32" s="23"/>
      <c r="K32" s="23"/>
      <c r="L32" s="23"/>
      <c r="M32" s="23"/>
      <c r="N32" s="26">
        <f>SUM(I32:M32)</f>
        <v>0</v>
      </c>
      <c r="O32" s="69">
        <f>SUM(I31:M31)</f>
        <v>0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3:28" ht="15" customHeight="1" x14ac:dyDescent="0.25">
      <c r="C33" s="3"/>
      <c r="D33" s="3"/>
      <c r="E33" s="38" t="s">
        <v>14</v>
      </c>
      <c r="F33" s="23"/>
      <c r="G33" s="16">
        <f t="shared" si="1"/>
        <v>184</v>
      </c>
      <c r="H33" s="32">
        <f t="shared" ref="H33:H34" si="10">IF(G33&gt;$D$6,$D$6,G33)</f>
        <v>64</v>
      </c>
      <c r="I33" s="23"/>
      <c r="J33" s="23"/>
      <c r="K33" s="23"/>
      <c r="L33" s="23"/>
      <c r="M33" s="23"/>
      <c r="N33" s="26">
        <f>SUM(I33:M33)</f>
        <v>0</v>
      </c>
      <c r="O33" s="7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3:28" ht="15.75" customHeight="1" thickBot="1" x14ac:dyDescent="0.3">
      <c r="C34" s="3"/>
      <c r="D34" s="3"/>
      <c r="E34" s="39" t="s">
        <v>14</v>
      </c>
      <c r="F34" s="24"/>
      <c r="G34" s="16">
        <f t="shared" si="1"/>
        <v>184</v>
      </c>
      <c r="H34" s="33">
        <f t="shared" si="10"/>
        <v>64</v>
      </c>
      <c r="I34" s="24"/>
      <c r="J34" s="24"/>
      <c r="K34" s="24"/>
      <c r="L34" s="24"/>
      <c r="M34" s="24"/>
      <c r="N34" s="27">
        <f>SUM(I34:M34)</f>
        <v>0</v>
      </c>
      <c r="O34" s="7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3:28" ht="16.5" customHeight="1" thickTop="1" thickBot="1" x14ac:dyDescent="0.3">
      <c r="C35" s="3"/>
      <c r="D35" s="3"/>
      <c r="E35" s="40"/>
      <c r="F35" s="12"/>
      <c r="G35" s="16"/>
      <c r="H35" s="12"/>
      <c r="I35" s="12"/>
      <c r="J35" s="12"/>
      <c r="K35" s="12"/>
      <c r="L35" s="12"/>
      <c r="M35" s="12"/>
      <c r="N35" s="9"/>
      <c r="O35" s="19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3:28" ht="17.25" customHeight="1" thickTop="1" thickBot="1" x14ac:dyDescent="0.3">
      <c r="C36" s="3"/>
      <c r="D36" s="3"/>
      <c r="E36" s="49" t="s">
        <v>13</v>
      </c>
      <c r="F36" s="21"/>
      <c r="G36" s="16"/>
      <c r="H36" s="31">
        <f>SUM(H37:H39)</f>
        <v>192</v>
      </c>
      <c r="I36" s="25">
        <f>IF(I39&lt;&gt;"",I37+I38+I39+$H36,0)</f>
        <v>0</v>
      </c>
      <c r="J36" s="25">
        <f>IF(J39&lt;&gt;"",J37+J38+J39+$H36,0)</f>
        <v>0</v>
      </c>
      <c r="K36" s="25">
        <f>IF(K39&lt;&gt;"",K37+K38+K39+$H36,0)</f>
        <v>0</v>
      </c>
      <c r="L36" s="25">
        <f t="shared" ref="L36:M36" si="11">IF(L39&lt;&gt;"",L37+L38+L39+$H36,0)</f>
        <v>0</v>
      </c>
      <c r="M36" s="25">
        <f t="shared" si="11"/>
        <v>0</v>
      </c>
      <c r="N36" s="20"/>
      <c r="O36" s="1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3:28" ht="15" customHeight="1" thickTop="1" x14ac:dyDescent="0.25">
      <c r="C37" s="3"/>
      <c r="D37" s="3"/>
      <c r="E37" s="38" t="s">
        <v>14</v>
      </c>
      <c r="F37" s="23"/>
      <c r="G37" s="16">
        <f t="shared" si="1"/>
        <v>184</v>
      </c>
      <c r="H37" s="32">
        <f>IF(G37&gt;$D$6,$D$6,G37)</f>
        <v>64</v>
      </c>
      <c r="I37" s="23"/>
      <c r="J37" s="23"/>
      <c r="K37" s="23"/>
      <c r="L37" s="23"/>
      <c r="M37" s="23"/>
      <c r="N37" s="26">
        <f>SUM(I37:M37)</f>
        <v>0</v>
      </c>
      <c r="O37" s="69">
        <f>SUM(I36:M36)</f>
        <v>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3:28" ht="15" customHeight="1" x14ac:dyDescent="0.25">
      <c r="C38" s="3"/>
      <c r="D38" s="3"/>
      <c r="E38" s="38" t="s">
        <v>14</v>
      </c>
      <c r="F38" s="23"/>
      <c r="G38" s="16">
        <f t="shared" si="1"/>
        <v>184</v>
      </c>
      <c r="H38" s="32">
        <f t="shared" ref="H38:H39" si="12">IF(G38&gt;$D$6,$D$6,G38)</f>
        <v>64</v>
      </c>
      <c r="I38" s="23"/>
      <c r="J38" s="23"/>
      <c r="K38" s="23"/>
      <c r="L38" s="23"/>
      <c r="M38" s="23"/>
      <c r="N38" s="26">
        <f>SUM(I38:M38)</f>
        <v>0</v>
      </c>
      <c r="O38" s="7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3:28" ht="15.75" customHeight="1" thickBot="1" x14ac:dyDescent="0.3">
      <c r="C39" s="3"/>
      <c r="D39" s="3"/>
      <c r="E39" s="39" t="s">
        <v>14</v>
      </c>
      <c r="F39" s="24"/>
      <c r="G39" s="16">
        <f t="shared" si="1"/>
        <v>184</v>
      </c>
      <c r="H39" s="33">
        <f t="shared" si="12"/>
        <v>64</v>
      </c>
      <c r="I39" s="24"/>
      <c r="J39" s="24"/>
      <c r="K39" s="24"/>
      <c r="L39" s="24"/>
      <c r="M39" s="24"/>
      <c r="N39" s="27">
        <f>SUM(I39:M39)</f>
        <v>0</v>
      </c>
      <c r="O39" s="7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3:28" ht="16.5" customHeight="1" thickTop="1" thickBot="1" x14ac:dyDescent="0.3">
      <c r="C40" s="3"/>
      <c r="D40" s="3"/>
      <c r="E40" s="40"/>
      <c r="F40" s="12"/>
      <c r="G40" s="16"/>
      <c r="H40" s="12"/>
      <c r="I40" s="12"/>
      <c r="J40" s="12"/>
      <c r="K40" s="12"/>
      <c r="L40" s="12"/>
      <c r="M40" s="12"/>
      <c r="N40" s="9"/>
      <c r="O40" s="19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3:28" ht="17.25" customHeight="1" thickTop="1" thickBot="1" x14ac:dyDescent="0.3">
      <c r="C41" s="3"/>
      <c r="D41" s="3"/>
      <c r="E41" s="49" t="s">
        <v>13</v>
      </c>
      <c r="F41" s="21"/>
      <c r="G41" s="16"/>
      <c r="H41" s="31">
        <f>SUM(H42:H44)</f>
        <v>192</v>
      </c>
      <c r="I41" s="25">
        <f>IF(I44&lt;&gt;"",I42+I43+I44+$H41,0)</f>
        <v>0</v>
      </c>
      <c r="J41" s="25">
        <f>IF(J44&lt;&gt;"",J42+J43+J44+$H41,0)</f>
        <v>0</v>
      </c>
      <c r="K41" s="25">
        <f>IF(K44&lt;&gt;"",K42+K43+K44+$H41,0)</f>
        <v>0</v>
      </c>
      <c r="L41" s="25">
        <f t="shared" ref="L41:M41" si="13">IF(L44&lt;&gt;"",L42+L43+L44+$H41,0)</f>
        <v>0</v>
      </c>
      <c r="M41" s="25">
        <f t="shared" si="13"/>
        <v>0</v>
      </c>
      <c r="N41" s="20"/>
      <c r="O41" s="1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3:28" ht="15" customHeight="1" thickTop="1" x14ac:dyDescent="0.25">
      <c r="C42" s="3"/>
      <c r="D42" s="3"/>
      <c r="E42" s="38" t="s">
        <v>14</v>
      </c>
      <c r="F42" s="23"/>
      <c r="G42" s="16">
        <f t="shared" si="1"/>
        <v>184</v>
      </c>
      <c r="H42" s="32">
        <f>IF(G42&gt;$D$6,$D$6,G42)</f>
        <v>64</v>
      </c>
      <c r="I42" s="23"/>
      <c r="J42" s="23"/>
      <c r="K42" s="23"/>
      <c r="L42" s="23"/>
      <c r="M42" s="23"/>
      <c r="N42" s="26">
        <f>SUM(I42:M42)</f>
        <v>0</v>
      </c>
      <c r="O42" s="69">
        <f>SUM(I41:M41)</f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3:28" ht="15" customHeight="1" x14ac:dyDescent="0.25">
      <c r="C43" s="3"/>
      <c r="D43" s="3"/>
      <c r="E43" s="38" t="s">
        <v>14</v>
      </c>
      <c r="F43" s="23"/>
      <c r="G43" s="16">
        <f t="shared" si="1"/>
        <v>184</v>
      </c>
      <c r="H43" s="32">
        <f t="shared" ref="H43:H44" si="14">IF(G43&gt;$D$6,$D$6,G43)</f>
        <v>64</v>
      </c>
      <c r="I43" s="23"/>
      <c r="J43" s="23"/>
      <c r="K43" s="23"/>
      <c r="L43" s="23"/>
      <c r="M43" s="23"/>
      <c r="N43" s="26">
        <f>SUM(I43:M43)</f>
        <v>0</v>
      </c>
      <c r="O43" s="7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3:28" ht="15.75" customHeight="1" thickBot="1" x14ac:dyDescent="0.3">
      <c r="C44" s="3"/>
      <c r="D44" s="3"/>
      <c r="E44" s="39" t="s">
        <v>14</v>
      </c>
      <c r="F44" s="24"/>
      <c r="G44" s="16">
        <f t="shared" si="1"/>
        <v>184</v>
      </c>
      <c r="H44" s="33">
        <f t="shared" si="14"/>
        <v>64</v>
      </c>
      <c r="I44" s="24"/>
      <c r="J44" s="24"/>
      <c r="K44" s="24"/>
      <c r="L44" s="24"/>
      <c r="M44" s="24"/>
      <c r="N44" s="27">
        <f>SUM(I44:M44)</f>
        <v>0</v>
      </c>
      <c r="O44" s="7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3:28" ht="16.5" customHeight="1" thickTop="1" thickBot="1" x14ac:dyDescent="0.3">
      <c r="C45" s="3"/>
      <c r="D45" s="3"/>
      <c r="E45" s="40"/>
      <c r="F45" s="12"/>
      <c r="G45" s="16"/>
      <c r="H45" s="12"/>
      <c r="I45" s="12"/>
      <c r="J45" s="12"/>
      <c r="K45" s="12"/>
      <c r="L45" s="12"/>
      <c r="M45" s="12"/>
      <c r="N45" s="9"/>
      <c r="O45" s="19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3:28" ht="17.25" customHeight="1" thickTop="1" thickBot="1" x14ac:dyDescent="0.3">
      <c r="C46" s="3"/>
      <c r="D46" s="3"/>
      <c r="E46" s="49" t="s">
        <v>13</v>
      </c>
      <c r="F46" s="21"/>
      <c r="G46" s="16"/>
      <c r="H46" s="31">
        <f>SUM(H47:H49)</f>
        <v>192</v>
      </c>
      <c r="I46" s="25">
        <f>IF(I49&lt;&gt;"",I47+I48+I49+$H46,0)</f>
        <v>0</v>
      </c>
      <c r="J46" s="25">
        <f>IF(J49&lt;&gt;"",J47+J48+J49+$H46,0)</f>
        <v>0</v>
      </c>
      <c r="K46" s="25">
        <f>IF(K49&lt;&gt;"",K47+K48+K49+$H46,0)</f>
        <v>0</v>
      </c>
      <c r="L46" s="25">
        <f t="shared" ref="L46:M46" si="15">IF(L49&lt;&gt;"",L47+L48+L49+$H46,0)</f>
        <v>0</v>
      </c>
      <c r="M46" s="25">
        <f t="shared" si="15"/>
        <v>0</v>
      </c>
      <c r="N46" s="20"/>
      <c r="O46" s="1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3:28" ht="15" customHeight="1" thickTop="1" x14ac:dyDescent="0.25">
      <c r="C47" s="3"/>
      <c r="D47" s="3"/>
      <c r="E47" s="38" t="s">
        <v>14</v>
      </c>
      <c r="F47" s="23"/>
      <c r="G47" s="16">
        <f t="shared" si="1"/>
        <v>184</v>
      </c>
      <c r="H47" s="32">
        <f>IF(G47&gt;$D$6,$D$6,G47)</f>
        <v>64</v>
      </c>
      <c r="I47" s="23"/>
      <c r="J47" s="23"/>
      <c r="K47" s="23"/>
      <c r="L47" s="23"/>
      <c r="M47" s="23"/>
      <c r="N47" s="26">
        <f>SUM(I47:M47)</f>
        <v>0</v>
      </c>
      <c r="O47" s="69">
        <f>SUM(I46:M46)</f>
        <v>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3:28" ht="15" customHeight="1" x14ac:dyDescent="0.25">
      <c r="C48" s="3"/>
      <c r="D48" s="3"/>
      <c r="E48" s="38" t="s">
        <v>14</v>
      </c>
      <c r="F48" s="23"/>
      <c r="G48" s="16">
        <f t="shared" si="1"/>
        <v>184</v>
      </c>
      <c r="H48" s="32">
        <f t="shared" ref="H48:H49" si="16">IF(G48&gt;$D$6,$D$6,G48)</f>
        <v>64</v>
      </c>
      <c r="I48" s="23"/>
      <c r="J48" s="23"/>
      <c r="K48" s="23"/>
      <c r="L48" s="23"/>
      <c r="M48" s="23"/>
      <c r="N48" s="26">
        <f>SUM(I48:M48)</f>
        <v>0</v>
      </c>
      <c r="O48" s="70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3:28" ht="15.75" customHeight="1" thickBot="1" x14ac:dyDescent="0.3">
      <c r="C49" s="3"/>
      <c r="D49" s="3"/>
      <c r="E49" s="39" t="s">
        <v>14</v>
      </c>
      <c r="F49" s="24"/>
      <c r="G49" s="16">
        <f t="shared" si="1"/>
        <v>184</v>
      </c>
      <c r="H49" s="33">
        <f t="shared" si="16"/>
        <v>64</v>
      </c>
      <c r="I49" s="24"/>
      <c r="J49" s="24"/>
      <c r="K49" s="24"/>
      <c r="L49" s="24"/>
      <c r="M49" s="24"/>
      <c r="N49" s="27">
        <f>SUM(I49:M49)</f>
        <v>0</v>
      </c>
      <c r="O49" s="7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3:28" ht="16.5" customHeight="1" thickTop="1" thickBot="1" x14ac:dyDescent="0.3">
      <c r="C50" s="3"/>
      <c r="D50" s="3"/>
      <c r="E50" s="40"/>
      <c r="F50" s="12"/>
      <c r="G50" s="16"/>
      <c r="H50" s="12"/>
      <c r="I50" s="12"/>
      <c r="J50" s="12"/>
      <c r="K50" s="12"/>
      <c r="L50" s="12"/>
      <c r="M50" s="12"/>
      <c r="N50" s="9"/>
      <c r="O50" s="19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3:28" ht="17.25" customHeight="1" thickTop="1" thickBot="1" x14ac:dyDescent="0.3">
      <c r="C51" s="3"/>
      <c r="D51" s="3"/>
      <c r="E51" s="49" t="s">
        <v>13</v>
      </c>
      <c r="F51" s="21"/>
      <c r="G51" s="16"/>
      <c r="H51" s="31">
        <f>SUM(H52:H54)</f>
        <v>192</v>
      </c>
      <c r="I51" s="25">
        <f>IF(I54&lt;&gt;"",I52+I53+I54+$H51,0)</f>
        <v>0</v>
      </c>
      <c r="J51" s="25">
        <f>IF(J54&lt;&gt;"",J52+J53+J54+$H51,0)</f>
        <v>0</v>
      </c>
      <c r="K51" s="25">
        <f>IF(K54&lt;&gt;"",K52+K53+K54+$H51,0)</f>
        <v>0</v>
      </c>
      <c r="L51" s="25">
        <f t="shared" ref="L51:M51" si="17">IF(L54&lt;&gt;"",L52+L53+L54+$H51,0)</f>
        <v>0</v>
      </c>
      <c r="M51" s="25">
        <f t="shared" si="17"/>
        <v>0</v>
      </c>
      <c r="N51" s="20"/>
      <c r="O51" s="1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3:28" ht="15" customHeight="1" thickTop="1" x14ac:dyDescent="0.25">
      <c r="C52" s="3"/>
      <c r="D52" s="3"/>
      <c r="E52" s="38" t="s">
        <v>14</v>
      </c>
      <c r="F52" s="23"/>
      <c r="G52" s="16">
        <f t="shared" si="1"/>
        <v>184</v>
      </c>
      <c r="H52" s="32">
        <f>IF(G52&gt;$D$6,$D$6,G52)</f>
        <v>64</v>
      </c>
      <c r="I52" s="23"/>
      <c r="J52" s="23"/>
      <c r="K52" s="23"/>
      <c r="L52" s="23"/>
      <c r="M52" s="23"/>
      <c r="N52" s="26">
        <f>SUM(I52:M52)</f>
        <v>0</v>
      </c>
      <c r="O52" s="69">
        <f>SUM(I51:M51)</f>
        <v>0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3:28" ht="15" customHeight="1" x14ac:dyDescent="0.25">
      <c r="C53" s="3"/>
      <c r="D53" s="3"/>
      <c r="E53" s="38" t="s">
        <v>14</v>
      </c>
      <c r="F53" s="23"/>
      <c r="G53" s="16">
        <f t="shared" si="1"/>
        <v>184</v>
      </c>
      <c r="H53" s="32">
        <f t="shared" ref="H53:H54" si="18">IF(G53&gt;$D$6,$D$6,G53)</f>
        <v>64</v>
      </c>
      <c r="I53" s="23"/>
      <c r="J53" s="23"/>
      <c r="K53" s="23"/>
      <c r="L53" s="23"/>
      <c r="M53" s="23"/>
      <c r="N53" s="26">
        <f>SUM(I53:M53)</f>
        <v>0</v>
      </c>
      <c r="O53" s="7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3:28" ht="15.75" customHeight="1" thickBot="1" x14ac:dyDescent="0.3">
      <c r="C54" s="3"/>
      <c r="D54" s="3"/>
      <c r="E54" s="39" t="s">
        <v>14</v>
      </c>
      <c r="F54" s="24"/>
      <c r="G54" s="16">
        <f t="shared" si="1"/>
        <v>184</v>
      </c>
      <c r="H54" s="33">
        <f t="shared" si="18"/>
        <v>64</v>
      </c>
      <c r="I54" s="24"/>
      <c r="J54" s="24"/>
      <c r="K54" s="24"/>
      <c r="L54" s="24"/>
      <c r="M54" s="24"/>
      <c r="N54" s="27">
        <f>SUM(I54:M54)</f>
        <v>0</v>
      </c>
      <c r="O54" s="7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3:28" ht="16.5" customHeight="1" thickTop="1" thickBot="1" x14ac:dyDescent="0.3">
      <c r="C55" s="3"/>
      <c r="D55" s="3"/>
      <c r="E55" s="40"/>
      <c r="F55" s="12"/>
      <c r="G55" s="16"/>
      <c r="H55" s="12"/>
      <c r="I55" s="12"/>
      <c r="J55" s="12"/>
      <c r="K55" s="12"/>
      <c r="L55" s="12"/>
      <c r="M55" s="12"/>
      <c r="N55" s="9"/>
      <c r="O55" s="19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3:28" ht="17.25" customHeight="1" thickTop="1" thickBot="1" x14ac:dyDescent="0.3">
      <c r="C56" s="3"/>
      <c r="D56" s="3"/>
      <c r="E56" s="49" t="s">
        <v>13</v>
      </c>
      <c r="F56" s="21"/>
      <c r="G56" s="16"/>
      <c r="H56" s="31">
        <f>SUM(H57:H59)</f>
        <v>192</v>
      </c>
      <c r="I56" s="25">
        <f>IF(I59&lt;&gt;"",I57+I58+I59+$H56,0)</f>
        <v>0</v>
      </c>
      <c r="J56" s="25">
        <f>IF(J59&lt;&gt;"",J57+J58+J59+$H56,0)</f>
        <v>0</v>
      </c>
      <c r="K56" s="25">
        <f>IF(K59&lt;&gt;"",K57+K58+K59+$H56,0)</f>
        <v>0</v>
      </c>
      <c r="L56" s="25">
        <f t="shared" ref="L56:M56" si="19">IF(L59&lt;&gt;"",L57+L58+L59+$H56,0)</f>
        <v>0</v>
      </c>
      <c r="M56" s="25">
        <f t="shared" si="19"/>
        <v>0</v>
      </c>
      <c r="N56" s="20"/>
      <c r="O56" s="1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3:28" ht="15" customHeight="1" thickTop="1" x14ac:dyDescent="0.25">
      <c r="C57" s="3"/>
      <c r="D57" s="3"/>
      <c r="E57" s="38" t="s">
        <v>14</v>
      </c>
      <c r="F57" s="23"/>
      <c r="G57" s="16">
        <f t="shared" si="1"/>
        <v>184</v>
      </c>
      <c r="H57" s="32">
        <f>IF(G57&gt;$D$6,$D$6,G57)</f>
        <v>64</v>
      </c>
      <c r="I57" s="23"/>
      <c r="J57" s="23"/>
      <c r="K57" s="23"/>
      <c r="L57" s="23"/>
      <c r="M57" s="23"/>
      <c r="N57" s="26">
        <f>SUM(I57:M57)</f>
        <v>0</v>
      </c>
      <c r="O57" s="69">
        <f>SUM(I56:M56)</f>
        <v>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3:28" ht="15" customHeight="1" x14ac:dyDescent="0.25">
      <c r="C58" s="3"/>
      <c r="D58" s="3"/>
      <c r="E58" s="38" t="s">
        <v>14</v>
      </c>
      <c r="F58" s="23"/>
      <c r="G58" s="16">
        <f t="shared" si="1"/>
        <v>184</v>
      </c>
      <c r="H58" s="32">
        <f t="shared" ref="H58:H59" si="20">IF(G58&gt;$D$6,$D$6,G58)</f>
        <v>64</v>
      </c>
      <c r="I58" s="23"/>
      <c r="J58" s="23"/>
      <c r="K58" s="23"/>
      <c r="L58" s="23"/>
      <c r="M58" s="23"/>
      <c r="N58" s="26">
        <f>SUM(I58:M58)</f>
        <v>0</v>
      </c>
      <c r="O58" s="70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3:28" ht="15.75" customHeight="1" thickBot="1" x14ac:dyDescent="0.3">
      <c r="C59" s="3"/>
      <c r="D59" s="3"/>
      <c r="E59" s="39" t="s">
        <v>14</v>
      </c>
      <c r="F59" s="24"/>
      <c r="G59" s="16">
        <f t="shared" si="1"/>
        <v>184</v>
      </c>
      <c r="H59" s="33">
        <f t="shared" si="20"/>
        <v>64</v>
      </c>
      <c r="I59" s="24"/>
      <c r="J59" s="24"/>
      <c r="K59" s="24"/>
      <c r="L59" s="24"/>
      <c r="M59" s="24"/>
      <c r="N59" s="27">
        <f>SUM(I59:M59)</f>
        <v>0</v>
      </c>
      <c r="O59" s="7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3:28" ht="15.75" hidden="1" customHeight="1" thickTop="1" x14ac:dyDescent="0.2">
      <c r="C60" s="3"/>
      <c r="D60" s="3"/>
      <c r="E60" s="5"/>
      <c r="F60" s="12"/>
      <c r="G60" s="16"/>
      <c r="H60" s="12"/>
      <c r="I60" s="12"/>
      <c r="J60" s="12"/>
      <c r="K60" s="12"/>
      <c r="L60" s="12"/>
      <c r="M60" s="12"/>
      <c r="N60" s="9"/>
      <c r="O60" s="19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3:28" hidden="1" x14ac:dyDescent="0.2">
      <c r="C61" s="3"/>
      <c r="D61" s="3"/>
      <c r="E61" s="3"/>
      <c r="F61" s="12"/>
      <c r="G61" s="16"/>
      <c r="H61" s="12"/>
      <c r="I61" s="12"/>
      <c r="J61" s="12"/>
      <c r="K61" s="12"/>
      <c r="L61" s="12"/>
      <c r="M61" s="12"/>
      <c r="N61" s="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3:28" hidden="1" x14ac:dyDescent="0.2">
      <c r="C62" s="3"/>
      <c r="D62" s="3"/>
      <c r="E62" s="3"/>
      <c r="F62" s="12"/>
      <c r="G62" s="16"/>
      <c r="H62" s="12"/>
      <c r="I62" s="12"/>
      <c r="J62" s="12"/>
      <c r="K62" s="12"/>
      <c r="L62" s="12"/>
      <c r="M62" s="12"/>
      <c r="N62" s="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3:28" hidden="1" x14ac:dyDescent="0.2">
      <c r="C63" s="3"/>
      <c r="D63" s="3"/>
      <c r="E63" s="3"/>
      <c r="F63" s="12"/>
      <c r="G63" s="16"/>
      <c r="H63" s="12"/>
      <c r="I63" s="12"/>
      <c r="J63" s="12"/>
      <c r="K63" s="12"/>
      <c r="L63" s="12"/>
      <c r="M63" s="12"/>
      <c r="N63" s="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3:28" hidden="1" x14ac:dyDescent="0.2">
      <c r="C64" s="3"/>
      <c r="D64" s="3"/>
      <c r="E64" s="3"/>
      <c r="F64" s="12"/>
      <c r="G64" s="16"/>
      <c r="H64" s="12"/>
      <c r="I64" s="12"/>
      <c r="J64" s="12"/>
      <c r="K64" s="12"/>
      <c r="L64" s="12"/>
      <c r="M64" s="12"/>
      <c r="N64" s="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3:28" hidden="1" x14ac:dyDescent="0.2">
      <c r="C65" s="3"/>
      <c r="D65" s="3"/>
      <c r="E65" s="3"/>
      <c r="F65" s="12"/>
      <c r="G65" s="16"/>
      <c r="H65" s="12"/>
      <c r="I65" s="12"/>
      <c r="J65" s="12"/>
      <c r="K65" s="12"/>
      <c r="L65" s="12"/>
      <c r="M65" s="12"/>
      <c r="N65" s="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3:28" ht="15.75" thickTop="1" x14ac:dyDescent="0.2">
      <c r="C66" s="3"/>
      <c r="D66" s="3"/>
      <c r="E66" s="3"/>
      <c r="F66" s="12"/>
      <c r="G66" s="16"/>
      <c r="H66" s="12"/>
      <c r="I66" s="12"/>
      <c r="J66" s="12"/>
      <c r="K66" s="12"/>
      <c r="L66" s="12"/>
      <c r="M66" s="12"/>
      <c r="N66" s="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3:28" x14ac:dyDescent="0.2">
      <c r="C67" s="3"/>
      <c r="D67" s="3"/>
      <c r="E67" s="3"/>
      <c r="F67" s="12"/>
      <c r="G67" s="16"/>
      <c r="H67" s="12"/>
      <c r="I67" s="12"/>
      <c r="J67" s="12"/>
      <c r="K67" s="12"/>
      <c r="L67" s="12"/>
      <c r="M67" s="12"/>
      <c r="N67" s="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3:28" x14ac:dyDescent="0.2">
      <c r="C68" s="3"/>
      <c r="D68" s="3"/>
      <c r="E68" s="3"/>
      <c r="F68" s="12"/>
      <c r="G68" s="16"/>
      <c r="H68" s="12"/>
      <c r="I68" s="12"/>
      <c r="J68" s="12"/>
      <c r="K68" s="12"/>
      <c r="L68" s="12"/>
      <c r="M68" s="12"/>
      <c r="N68" s="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3:28" x14ac:dyDescent="0.2">
      <c r="C69" s="3"/>
      <c r="D69" s="3"/>
      <c r="E69" s="3"/>
      <c r="F69" s="12"/>
      <c r="G69" s="16"/>
      <c r="H69" s="12"/>
      <c r="I69" s="12"/>
      <c r="J69" s="12"/>
      <c r="K69" s="12"/>
      <c r="L69" s="12"/>
      <c r="M69" s="12"/>
      <c r="N69" s="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3:28" x14ac:dyDescent="0.2">
      <c r="C70" s="3"/>
      <c r="D70" s="3"/>
      <c r="E70" s="3"/>
      <c r="F70" s="12"/>
      <c r="G70" s="16"/>
      <c r="H70" s="12"/>
      <c r="I70" s="12"/>
      <c r="J70" s="12"/>
      <c r="K70" s="12"/>
      <c r="L70" s="12"/>
      <c r="M70" s="12"/>
      <c r="N70" s="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3:28" x14ac:dyDescent="0.2">
      <c r="C71" s="3"/>
      <c r="D71" s="3"/>
      <c r="E71" s="3"/>
      <c r="F71" s="12"/>
      <c r="G71" s="16"/>
      <c r="H71" s="12"/>
      <c r="I71" s="12"/>
      <c r="J71" s="12"/>
      <c r="K71" s="12"/>
      <c r="L71" s="12"/>
      <c r="M71" s="12"/>
      <c r="N71" s="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3:28" x14ac:dyDescent="0.2">
      <c r="C72" s="3"/>
      <c r="D72" s="3"/>
      <c r="E72" s="3"/>
      <c r="F72" s="12"/>
      <c r="G72" s="16"/>
      <c r="H72" s="12"/>
      <c r="I72" s="12"/>
      <c r="J72" s="12"/>
      <c r="K72" s="12"/>
      <c r="L72" s="12"/>
      <c r="M72" s="12"/>
      <c r="N72" s="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3:28" x14ac:dyDescent="0.2">
      <c r="C73" s="3"/>
      <c r="D73" s="3"/>
      <c r="E73" s="3"/>
      <c r="F73" s="12"/>
      <c r="G73" s="16"/>
      <c r="H73" s="12"/>
      <c r="I73" s="12"/>
      <c r="J73" s="12"/>
      <c r="K73" s="12"/>
      <c r="L73" s="12"/>
      <c r="M73" s="12"/>
      <c r="N73" s="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3:28" x14ac:dyDescent="0.2">
      <c r="C74" s="3"/>
      <c r="D74" s="3"/>
      <c r="E74" s="3"/>
      <c r="F74" s="12"/>
      <c r="G74" s="16"/>
      <c r="H74" s="12"/>
      <c r="I74" s="12"/>
      <c r="J74" s="12"/>
      <c r="K74" s="12"/>
      <c r="L74" s="12"/>
      <c r="M74" s="12"/>
      <c r="N74" s="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3:28" x14ac:dyDescent="0.2">
      <c r="C75" s="3"/>
      <c r="D75" s="3"/>
      <c r="E75" s="3"/>
      <c r="F75" s="12"/>
      <c r="G75" s="16"/>
      <c r="H75" s="12"/>
      <c r="I75" s="12"/>
      <c r="J75" s="12"/>
      <c r="K75" s="12"/>
      <c r="L75" s="12"/>
      <c r="M75" s="12"/>
      <c r="N75" s="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3:28" x14ac:dyDescent="0.2">
      <c r="C76" s="3"/>
      <c r="D76" s="3"/>
      <c r="E76" s="3"/>
      <c r="F76" s="12"/>
      <c r="G76" s="16"/>
      <c r="H76" s="12"/>
      <c r="I76" s="12"/>
      <c r="J76" s="12"/>
      <c r="K76" s="12"/>
      <c r="L76" s="12"/>
      <c r="M76" s="12"/>
      <c r="N76" s="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3:28" x14ac:dyDescent="0.2">
      <c r="C77" s="3"/>
      <c r="D77" s="3"/>
      <c r="E77" s="3"/>
      <c r="F77" s="12"/>
      <c r="G77" s="16"/>
      <c r="H77" s="12"/>
      <c r="I77" s="12"/>
      <c r="J77" s="12"/>
      <c r="K77" s="12"/>
      <c r="L77" s="12"/>
      <c r="M77" s="12"/>
      <c r="N77" s="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3:28" x14ac:dyDescent="0.2">
      <c r="C78" s="3"/>
      <c r="D78" s="3"/>
      <c r="E78" s="3"/>
      <c r="F78" s="12"/>
      <c r="G78" s="16"/>
      <c r="H78" s="12"/>
      <c r="I78" s="12"/>
      <c r="J78" s="12"/>
      <c r="K78" s="12"/>
      <c r="L78" s="12"/>
      <c r="M78" s="12"/>
      <c r="N78" s="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3:28" x14ac:dyDescent="0.2">
      <c r="C79" s="3"/>
      <c r="D79" s="3"/>
      <c r="E79" s="3"/>
      <c r="F79" s="12"/>
      <c r="G79" s="16"/>
      <c r="H79" s="12"/>
      <c r="I79" s="12"/>
      <c r="J79" s="12"/>
      <c r="K79" s="12"/>
      <c r="L79" s="12"/>
      <c r="M79" s="12"/>
      <c r="N79" s="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3:28" x14ac:dyDescent="0.2">
      <c r="C80" s="3"/>
      <c r="D80" s="3"/>
      <c r="E80" s="3"/>
      <c r="F80" s="12"/>
      <c r="G80" s="16"/>
      <c r="H80" s="12"/>
      <c r="I80" s="12"/>
      <c r="J80" s="12"/>
      <c r="K80" s="12"/>
      <c r="L80" s="12"/>
      <c r="M80" s="12"/>
      <c r="N80" s="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3:28" x14ac:dyDescent="0.2">
      <c r="C81" s="3"/>
      <c r="D81" s="3"/>
      <c r="E81" s="3"/>
      <c r="F81" s="12"/>
      <c r="G81" s="16"/>
      <c r="H81" s="12"/>
      <c r="I81" s="12"/>
      <c r="J81" s="12"/>
      <c r="K81" s="12"/>
      <c r="L81" s="12"/>
      <c r="M81" s="12"/>
      <c r="N81" s="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3:28" x14ac:dyDescent="0.2">
      <c r="C82" s="3"/>
      <c r="D82" s="3"/>
      <c r="E82" s="3"/>
      <c r="F82" s="12"/>
      <c r="G82" s="16"/>
      <c r="H82" s="12"/>
      <c r="I82" s="12"/>
      <c r="J82" s="12"/>
      <c r="K82" s="12"/>
      <c r="L82" s="12"/>
      <c r="M82" s="12"/>
      <c r="N82" s="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3:28" x14ac:dyDescent="0.2">
      <c r="C83" s="3"/>
      <c r="D83" s="3"/>
      <c r="E83" s="3"/>
      <c r="F83" s="12"/>
      <c r="G83" s="16"/>
      <c r="H83" s="12"/>
      <c r="I83" s="12"/>
      <c r="J83" s="12"/>
      <c r="K83" s="12"/>
      <c r="L83" s="12"/>
      <c r="M83" s="12"/>
      <c r="N83" s="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3:28" x14ac:dyDescent="0.2">
      <c r="C84" s="3"/>
      <c r="D84" s="3"/>
      <c r="E84" s="3"/>
      <c r="F84" s="12"/>
      <c r="G84" s="16"/>
      <c r="H84" s="12"/>
      <c r="I84" s="12"/>
      <c r="J84" s="12"/>
      <c r="K84" s="12"/>
      <c r="L84" s="12"/>
      <c r="M84" s="12"/>
      <c r="N84" s="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3:28" x14ac:dyDescent="0.2">
      <c r="C85" s="3"/>
      <c r="D85" s="3"/>
      <c r="E85" s="3"/>
      <c r="F85" s="12"/>
      <c r="G85" s="16"/>
      <c r="H85" s="12"/>
      <c r="I85" s="12"/>
      <c r="J85" s="12"/>
      <c r="K85" s="12"/>
      <c r="L85" s="12"/>
      <c r="M85" s="12"/>
      <c r="N85" s="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3:28" x14ac:dyDescent="0.2">
      <c r="C86" s="3"/>
      <c r="D86" s="3"/>
      <c r="E86" s="3"/>
      <c r="F86" s="12"/>
      <c r="G86" s="16"/>
      <c r="H86" s="12"/>
      <c r="I86" s="12"/>
      <c r="J86" s="12"/>
      <c r="K86" s="12"/>
      <c r="L86" s="12"/>
      <c r="M86" s="12"/>
      <c r="N86" s="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3:28" x14ac:dyDescent="0.2">
      <c r="C87" s="3"/>
      <c r="D87" s="3"/>
      <c r="E87" s="3"/>
      <c r="F87" s="12"/>
      <c r="G87" s="16"/>
      <c r="H87" s="12"/>
      <c r="I87" s="12"/>
      <c r="J87" s="12"/>
      <c r="K87" s="12"/>
      <c r="L87" s="12"/>
      <c r="M87" s="12"/>
      <c r="N87" s="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3:28" x14ac:dyDescent="0.2">
      <c r="C88" s="3"/>
      <c r="D88" s="3"/>
      <c r="E88" s="3"/>
      <c r="F88" s="12"/>
      <c r="G88" s="16"/>
      <c r="H88" s="12"/>
      <c r="I88" s="12"/>
      <c r="J88" s="12"/>
      <c r="K88" s="12"/>
      <c r="L88" s="12"/>
      <c r="M88" s="12"/>
      <c r="N88" s="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3:28" x14ac:dyDescent="0.2">
      <c r="C89" s="3"/>
      <c r="D89" s="3"/>
      <c r="E89" s="3"/>
      <c r="F89" s="12"/>
      <c r="G89" s="16"/>
      <c r="H89" s="12"/>
      <c r="I89" s="12"/>
      <c r="J89" s="12"/>
      <c r="K89" s="12"/>
      <c r="L89" s="12"/>
      <c r="M89" s="12"/>
      <c r="N89" s="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3:28" x14ac:dyDescent="0.2">
      <c r="C90" s="3"/>
      <c r="D90" s="3"/>
      <c r="E90" s="3"/>
      <c r="F90" s="12"/>
      <c r="G90" s="16"/>
      <c r="H90" s="12"/>
      <c r="I90" s="12"/>
      <c r="J90" s="12"/>
      <c r="K90" s="12"/>
      <c r="L90" s="12"/>
      <c r="M90" s="12"/>
      <c r="N90" s="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3:28" x14ac:dyDescent="0.2">
      <c r="C91" s="3"/>
      <c r="D91" s="3"/>
      <c r="E91" s="3"/>
      <c r="F91" s="12"/>
      <c r="G91" s="16"/>
      <c r="H91" s="12"/>
      <c r="I91" s="12"/>
      <c r="J91" s="12"/>
      <c r="K91" s="12"/>
      <c r="L91" s="12"/>
      <c r="M91" s="12"/>
      <c r="N91" s="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3:28" x14ac:dyDescent="0.2">
      <c r="C92" s="3"/>
      <c r="D92" s="3"/>
      <c r="E92" s="3"/>
      <c r="F92" s="12"/>
      <c r="G92" s="16"/>
      <c r="H92" s="12"/>
      <c r="I92" s="12"/>
      <c r="J92" s="12"/>
      <c r="K92" s="12"/>
      <c r="L92" s="12"/>
      <c r="M92" s="12"/>
      <c r="N92" s="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3:28" x14ac:dyDescent="0.2">
      <c r="C93" s="3"/>
      <c r="D93" s="3"/>
      <c r="E93" s="3"/>
      <c r="F93" s="12"/>
      <c r="G93" s="16"/>
      <c r="H93" s="12"/>
      <c r="I93" s="12"/>
      <c r="J93" s="12"/>
      <c r="K93" s="12"/>
      <c r="L93" s="12"/>
      <c r="M93" s="12"/>
      <c r="N93" s="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3:28" x14ac:dyDescent="0.2">
      <c r="C94" s="3"/>
      <c r="D94" s="3"/>
      <c r="E94" s="3"/>
      <c r="F94" s="12"/>
      <c r="G94" s="16"/>
      <c r="H94" s="12"/>
      <c r="I94" s="12"/>
      <c r="J94" s="12"/>
      <c r="K94" s="12"/>
      <c r="L94" s="12"/>
      <c r="M94" s="12"/>
      <c r="N94" s="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3:28" x14ac:dyDescent="0.2">
      <c r="C95" s="3"/>
      <c r="D95" s="3"/>
      <c r="E95" s="3"/>
      <c r="F95" s="12"/>
      <c r="G95" s="16"/>
      <c r="H95" s="12"/>
      <c r="I95" s="12"/>
      <c r="J95" s="12"/>
      <c r="K95" s="12"/>
      <c r="L95" s="12"/>
      <c r="M95" s="12"/>
      <c r="N95" s="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3:28" x14ac:dyDescent="0.2">
      <c r="C96" s="3"/>
      <c r="D96" s="3"/>
      <c r="E96" s="3"/>
      <c r="F96" s="12"/>
      <c r="G96" s="16"/>
      <c r="H96" s="12"/>
      <c r="I96" s="12"/>
      <c r="J96" s="12"/>
      <c r="K96" s="12"/>
      <c r="L96" s="12"/>
      <c r="M96" s="12"/>
      <c r="N96" s="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3:28" x14ac:dyDescent="0.2">
      <c r="C97" s="3"/>
      <c r="D97" s="3"/>
      <c r="E97" s="3"/>
      <c r="F97" s="12"/>
      <c r="G97" s="16"/>
      <c r="H97" s="12"/>
      <c r="I97" s="12"/>
      <c r="J97" s="12"/>
      <c r="K97" s="12"/>
      <c r="L97" s="12"/>
      <c r="M97" s="12"/>
      <c r="N97" s="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3:28" x14ac:dyDescent="0.2">
      <c r="C98" s="3"/>
      <c r="D98" s="3"/>
      <c r="E98" s="3"/>
      <c r="F98" s="12"/>
      <c r="G98" s="16"/>
      <c r="H98" s="12"/>
      <c r="I98" s="12"/>
      <c r="J98" s="12"/>
      <c r="K98" s="12"/>
      <c r="L98" s="12"/>
      <c r="M98" s="12"/>
      <c r="N98" s="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3:28" x14ac:dyDescent="0.2">
      <c r="C99" s="3"/>
      <c r="D99" s="3"/>
      <c r="E99" s="3"/>
      <c r="F99" s="12"/>
      <c r="G99" s="16"/>
      <c r="H99" s="12"/>
      <c r="I99" s="12"/>
      <c r="J99" s="12"/>
      <c r="K99" s="12"/>
      <c r="L99" s="12"/>
      <c r="M99" s="12"/>
      <c r="N99" s="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3:28" x14ac:dyDescent="0.2">
      <c r="C100" s="3"/>
      <c r="D100" s="3"/>
      <c r="E100" s="3"/>
      <c r="F100" s="12"/>
      <c r="G100" s="16"/>
      <c r="H100" s="12"/>
      <c r="I100" s="12"/>
      <c r="J100" s="12"/>
      <c r="K100" s="12"/>
      <c r="L100" s="12"/>
      <c r="M100" s="12"/>
      <c r="N100" s="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3:28" x14ac:dyDescent="0.2">
      <c r="C101" s="3"/>
      <c r="D101" s="3"/>
      <c r="E101" s="3"/>
      <c r="F101" s="12"/>
      <c r="G101" s="16"/>
      <c r="H101" s="12"/>
      <c r="I101" s="12"/>
      <c r="J101" s="12"/>
      <c r="K101" s="12"/>
      <c r="L101" s="12"/>
      <c r="M101" s="12"/>
      <c r="N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3:28" x14ac:dyDescent="0.2">
      <c r="C102" s="3"/>
      <c r="D102" s="3"/>
      <c r="E102" s="3"/>
      <c r="F102" s="12"/>
      <c r="G102" s="16"/>
      <c r="H102" s="12"/>
      <c r="I102" s="12"/>
      <c r="J102" s="12"/>
      <c r="K102" s="12"/>
      <c r="L102" s="12"/>
      <c r="M102" s="12"/>
      <c r="N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3:28" x14ac:dyDescent="0.2">
      <c r="C103" s="3"/>
      <c r="D103" s="3"/>
      <c r="E103" s="3"/>
      <c r="F103" s="12"/>
      <c r="G103" s="16"/>
      <c r="H103" s="12"/>
      <c r="I103" s="12"/>
      <c r="J103" s="12"/>
      <c r="K103" s="12"/>
      <c r="L103" s="12"/>
      <c r="M103" s="12"/>
      <c r="N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3:28" x14ac:dyDescent="0.2">
      <c r="C104" s="3"/>
      <c r="D104" s="3"/>
      <c r="E104" s="3"/>
      <c r="F104" s="12"/>
      <c r="G104" s="16"/>
      <c r="H104" s="12"/>
      <c r="I104" s="12"/>
      <c r="J104" s="12"/>
      <c r="K104" s="12"/>
      <c r="L104" s="12"/>
      <c r="M104" s="12"/>
      <c r="N104" s="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3:28" x14ac:dyDescent="0.2">
      <c r="C105" s="3"/>
      <c r="D105" s="3"/>
      <c r="E105" s="3"/>
      <c r="F105" s="12"/>
      <c r="G105" s="16"/>
      <c r="H105" s="12"/>
      <c r="I105" s="12"/>
      <c r="J105" s="12"/>
      <c r="K105" s="12"/>
      <c r="L105" s="12"/>
      <c r="M105" s="12"/>
      <c r="N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3:28" x14ac:dyDescent="0.2">
      <c r="C106" s="3"/>
      <c r="D106" s="3"/>
      <c r="E106" s="3"/>
      <c r="F106" s="12"/>
      <c r="G106" s="16"/>
      <c r="H106" s="12"/>
      <c r="I106" s="12"/>
      <c r="J106" s="12"/>
      <c r="K106" s="12"/>
      <c r="L106" s="12"/>
      <c r="M106" s="12"/>
      <c r="N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3:28" x14ac:dyDescent="0.2">
      <c r="C107" s="3"/>
      <c r="D107" s="3"/>
      <c r="E107" s="3"/>
      <c r="F107" s="12"/>
      <c r="G107" s="16"/>
      <c r="H107" s="12"/>
      <c r="I107" s="12"/>
      <c r="J107" s="12"/>
      <c r="K107" s="12"/>
      <c r="L107" s="12"/>
      <c r="M107" s="12"/>
      <c r="N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3:28" x14ac:dyDescent="0.2">
      <c r="C108" s="3"/>
      <c r="D108" s="3"/>
      <c r="E108" s="3"/>
      <c r="F108" s="12"/>
      <c r="G108" s="16"/>
      <c r="H108" s="12"/>
      <c r="I108" s="12"/>
      <c r="J108" s="12"/>
      <c r="K108" s="12"/>
      <c r="L108" s="12"/>
      <c r="M108" s="12"/>
      <c r="N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3:28" x14ac:dyDescent="0.2">
      <c r="C109" s="3"/>
      <c r="D109" s="3"/>
      <c r="E109" s="3"/>
      <c r="F109" s="12"/>
      <c r="G109" s="16"/>
      <c r="H109" s="12"/>
      <c r="I109" s="12"/>
      <c r="J109" s="12"/>
      <c r="K109" s="12"/>
      <c r="L109" s="12"/>
      <c r="M109" s="12"/>
      <c r="N109" s="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3:28" x14ac:dyDescent="0.2">
      <c r="C110" s="3"/>
      <c r="D110" s="3"/>
      <c r="E110" s="3"/>
      <c r="F110" s="12"/>
      <c r="G110" s="16"/>
      <c r="H110" s="12"/>
      <c r="I110" s="12"/>
      <c r="J110" s="12"/>
      <c r="K110" s="12"/>
      <c r="L110" s="12"/>
      <c r="M110" s="12"/>
      <c r="N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3:28" x14ac:dyDescent="0.2">
      <c r="C111" s="3"/>
      <c r="D111" s="3"/>
      <c r="E111" s="3"/>
      <c r="F111" s="12"/>
      <c r="G111" s="16"/>
      <c r="H111" s="12"/>
      <c r="I111" s="12"/>
      <c r="J111" s="12"/>
      <c r="K111" s="12"/>
      <c r="L111" s="12"/>
      <c r="M111" s="12"/>
      <c r="N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3:28" x14ac:dyDescent="0.2">
      <c r="C112" s="3"/>
      <c r="D112" s="3"/>
      <c r="E112" s="3"/>
      <c r="F112" s="12"/>
      <c r="G112" s="16"/>
      <c r="H112" s="12"/>
      <c r="I112" s="12"/>
      <c r="J112" s="12"/>
      <c r="K112" s="12"/>
      <c r="L112" s="12"/>
      <c r="M112" s="12"/>
      <c r="N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3:28" x14ac:dyDescent="0.2">
      <c r="C113" s="3"/>
      <c r="D113" s="3"/>
      <c r="E113" s="3"/>
      <c r="F113" s="12"/>
      <c r="G113" s="16"/>
      <c r="H113" s="12"/>
      <c r="I113" s="12"/>
      <c r="J113" s="12"/>
      <c r="K113" s="12"/>
      <c r="L113" s="12"/>
      <c r="M113" s="12"/>
      <c r="N113" s="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3:28" x14ac:dyDescent="0.2">
      <c r="C114" s="3"/>
      <c r="D114" s="3"/>
      <c r="E114" s="3"/>
      <c r="F114" s="12"/>
      <c r="G114" s="16"/>
      <c r="H114" s="12"/>
      <c r="I114" s="12"/>
      <c r="J114" s="12"/>
      <c r="K114" s="12"/>
      <c r="L114" s="12"/>
      <c r="M114" s="12"/>
      <c r="N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3:28" x14ac:dyDescent="0.2">
      <c r="C115" s="3"/>
      <c r="D115" s="3"/>
      <c r="E115" s="3"/>
      <c r="F115" s="12"/>
      <c r="G115" s="16"/>
      <c r="H115" s="12"/>
      <c r="I115" s="12"/>
      <c r="J115" s="12"/>
      <c r="K115" s="12"/>
      <c r="L115" s="12"/>
      <c r="M115" s="12"/>
      <c r="N115" s="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3:28" x14ac:dyDescent="0.2">
      <c r="C116" s="3"/>
      <c r="D116" s="3"/>
      <c r="E116" s="3"/>
      <c r="F116" s="12"/>
      <c r="G116" s="16"/>
      <c r="H116" s="12"/>
      <c r="I116" s="12"/>
      <c r="J116" s="12"/>
      <c r="K116" s="12"/>
      <c r="L116" s="12"/>
      <c r="M116" s="12"/>
      <c r="N116" s="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3:28" x14ac:dyDescent="0.2">
      <c r="C117" s="3"/>
      <c r="D117" s="3"/>
      <c r="E117" s="3"/>
      <c r="F117" s="12"/>
      <c r="G117" s="16"/>
      <c r="H117" s="12"/>
      <c r="I117" s="12"/>
      <c r="J117" s="12"/>
      <c r="K117" s="12"/>
      <c r="L117" s="12"/>
      <c r="M117" s="12"/>
      <c r="N117" s="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3:28" x14ac:dyDescent="0.2">
      <c r="C118" s="3"/>
      <c r="D118" s="3"/>
      <c r="E118" s="3"/>
      <c r="F118" s="12"/>
      <c r="G118" s="16"/>
      <c r="H118" s="12"/>
      <c r="I118" s="12"/>
      <c r="J118" s="12"/>
      <c r="K118" s="12"/>
      <c r="L118" s="12"/>
      <c r="M118" s="12"/>
      <c r="N118" s="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3:28" x14ac:dyDescent="0.2">
      <c r="C119" s="3"/>
      <c r="D119" s="3"/>
      <c r="E119" s="3"/>
      <c r="F119" s="12"/>
      <c r="G119" s="16"/>
      <c r="H119" s="12"/>
      <c r="I119" s="12"/>
      <c r="J119" s="12"/>
      <c r="K119" s="12"/>
      <c r="L119" s="12"/>
      <c r="M119" s="12"/>
      <c r="N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3:28" x14ac:dyDescent="0.2">
      <c r="C120" s="3"/>
      <c r="D120" s="3"/>
      <c r="E120" s="3"/>
      <c r="F120" s="12"/>
      <c r="G120" s="16"/>
      <c r="H120" s="12"/>
      <c r="I120" s="12"/>
      <c r="J120" s="12"/>
      <c r="K120" s="12"/>
      <c r="L120" s="12"/>
      <c r="M120" s="12"/>
      <c r="N120" s="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3:28" x14ac:dyDescent="0.2">
      <c r="C121" s="3"/>
      <c r="D121" s="3"/>
      <c r="E121" s="3"/>
      <c r="F121" s="12"/>
      <c r="G121" s="16"/>
      <c r="H121" s="12"/>
      <c r="I121" s="12"/>
      <c r="J121" s="12"/>
      <c r="K121" s="12"/>
      <c r="L121" s="12"/>
      <c r="M121" s="12"/>
      <c r="N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3:28" x14ac:dyDescent="0.2">
      <c r="C122" s="3"/>
      <c r="D122" s="3"/>
      <c r="E122" s="3"/>
      <c r="F122" s="12"/>
      <c r="G122" s="16"/>
      <c r="H122" s="12"/>
      <c r="I122" s="12"/>
      <c r="J122" s="12"/>
      <c r="K122" s="12"/>
      <c r="L122" s="12"/>
      <c r="M122" s="12"/>
      <c r="N122" s="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3:28" x14ac:dyDescent="0.2">
      <c r="C123" s="3"/>
      <c r="D123" s="3"/>
      <c r="E123" s="3"/>
      <c r="F123" s="12"/>
      <c r="G123" s="16"/>
      <c r="H123" s="12"/>
      <c r="I123" s="12"/>
      <c r="J123" s="12"/>
      <c r="K123" s="12"/>
      <c r="L123" s="12"/>
      <c r="M123" s="12"/>
      <c r="N123" s="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3:28" x14ac:dyDescent="0.2">
      <c r="C124" s="3"/>
      <c r="D124" s="3"/>
      <c r="E124" s="3"/>
      <c r="F124" s="12"/>
      <c r="G124" s="16"/>
      <c r="H124" s="12"/>
      <c r="I124" s="12"/>
      <c r="J124" s="12"/>
      <c r="K124" s="12"/>
      <c r="L124" s="12"/>
      <c r="M124" s="12"/>
      <c r="N124" s="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3:28" x14ac:dyDescent="0.2">
      <c r="C125" s="3"/>
      <c r="D125" s="3"/>
      <c r="E125" s="3"/>
      <c r="F125" s="12"/>
      <c r="G125" s="16"/>
      <c r="H125" s="12"/>
      <c r="I125" s="12"/>
      <c r="J125" s="12"/>
      <c r="K125" s="12"/>
      <c r="L125" s="12"/>
      <c r="M125" s="12"/>
      <c r="N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3:28" x14ac:dyDescent="0.2">
      <c r="C126" s="3"/>
      <c r="D126" s="3"/>
      <c r="E126" s="3"/>
      <c r="F126" s="12"/>
      <c r="G126" s="16"/>
      <c r="H126" s="12"/>
      <c r="I126" s="12"/>
      <c r="J126" s="12"/>
      <c r="K126" s="12"/>
      <c r="L126" s="12"/>
      <c r="M126" s="12"/>
      <c r="N126" s="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3:28" x14ac:dyDescent="0.2">
      <c r="C127" s="3"/>
      <c r="D127" s="3"/>
      <c r="E127" s="3"/>
      <c r="F127" s="12"/>
      <c r="G127" s="16"/>
      <c r="H127" s="12"/>
      <c r="I127" s="12"/>
      <c r="J127" s="12"/>
      <c r="K127" s="12"/>
      <c r="L127" s="12"/>
      <c r="M127" s="12"/>
      <c r="N127" s="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3:28" x14ac:dyDescent="0.2">
      <c r="C128" s="3"/>
      <c r="D128" s="3"/>
      <c r="E128" s="3"/>
      <c r="F128" s="12"/>
      <c r="G128" s="16"/>
      <c r="H128" s="12"/>
      <c r="I128" s="12"/>
      <c r="J128" s="12"/>
      <c r="K128" s="12"/>
      <c r="L128" s="12"/>
      <c r="M128" s="12"/>
      <c r="N128" s="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3:28" x14ac:dyDescent="0.2">
      <c r="C129" s="3"/>
      <c r="D129" s="3"/>
      <c r="E129" s="3"/>
      <c r="F129" s="12"/>
      <c r="G129" s="16"/>
      <c r="H129" s="12"/>
      <c r="I129" s="12"/>
      <c r="J129" s="12"/>
      <c r="K129" s="12"/>
      <c r="L129" s="12"/>
      <c r="M129" s="12"/>
      <c r="N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3:28" x14ac:dyDescent="0.2">
      <c r="C130" s="3"/>
      <c r="D130" s="3"/>
      <c r="E130" s="3"/>
      <c r="F130" s="12"/>
      <c r="G130" s="16"/>
      <c r="H130" s="12"/>
      <c r="I130" s="12"/>
      <c r="J130" s="12"/>
      <c r="K130" s="12"/>
      <c r="L130" s="12"/>
      <c r="M130" s="12"/>
      <c r="N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3:28" x14ac:dyDescent="0.2">
      <c r="C131" s="3"/>
      <c r="D131" s="3"/>
      <c r="E131" s="3"/>
      <c r="F131" s="12"/>
      <c r="G131" s="16"/>
      <c r="H131" s="12"/>
      <c r="I131" s="12"/>
      <c r="J131" s="12"/>
      <c r="K131" s="12"/>
      <c r="L131" s="12"/>
      <c r="M131" s="12"/>
      <c r="N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3:28" x14ac:dyDescent="0.2">
      <c r="C132" s="3"/>
      <c r="D132" s="3"/>
      <c r="E132" s="3"/>
      <c r="F132" s="12"/>
      <c r="G132" s="16"/>
      <c r="H132" s="12"/>
      <c r="I132" s="12"/>
      <c r="J132" s="12"/>
      <c r="K132" s="12"/>
      <c r="L132" s="12"/>
      <c r="M132" s="12"/>
      <c r="N132" s="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3:28" x14ac:dyDescent="0.2">
      <c r="C133" s="3"/>
      <c r="D133" s="3"/>
      <c r="E133" s="3"/>
      <c r="F133" s="12"/>
      <c r="G133" s="16"/>
      <c r="H133" s="12"/>
      <c r="I133" s="12"/>
      <c r="J133" s="12"/>
      <c r="K133" s="12"/>
      <c r="L133" s="12"/>
      <c r="M133" s="12"/>
      <c r="N133" s="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3:28" x14ac:dyDescent="0.2">
      <c r="C134" s="3"/>
      <c r="D134" s="3"/>
      <c r="E134" s="3"/>
      <c r="F134" s="12"/>
      <c r="G134" s="16"/>
      <c r="H134" s="12"/>
      <c r="I134" s="12"/>
      <c r="J134" s="12"/>
      <c r="K134" s="12"/>
      <c r="L134" s="12"/>
      <c r="M134" s="12"/>
      <c r="N134" s="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3:28" x14ac:dyDescent="0.2">
      <c r="C135" s="3"/>
      <c r="D135" s="3"/>
      <c r="E135" s="3"/>
      <c r="F135" s="12"/>
      <c r="G135" s="16"/>
      <c r="H135" s="12"/>
      <c r="I135" s="12"/>
      <c r="J135" s="12"/>
      <c r="K135" s="12"/>
      <c r="L135" s="12"/>
      <c r="M135" s="12"/>
      <c r="N135" s="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3:28" x14ac:dyDescent="0.2">
      <c r="C136" s="3"/>
      <c r="D136" s="3"/>
      <c r="E136" s="3"/>
      <c r="F136" s="12"/>
      <c r="G136" s="16"/>
      <c r="H136" s="12"/>
      <c r="I136" s="12"/>
      <c r="J136" s="12"/>
      <c r="K136" s="12"/>
      <c r="L136" s="12"/>
      <c r="M136" s="12"/>
      <c r="N136" s="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3:28" x14ac:dyDescent="0.2">
      <c r="C137" s="3"/>
      <c r="D137" s="3"/>
      <c r="E137" s="3"/>
      <c r="F137" s="12"/>
      <c r="G137" s="16"/>
      <c r="H137" s="12"/>
      <c r="I137" s="12"/>
      <c r="J137" s="12"/>
      <c r="K137" s="12"/>
      <c r="L137" s="12"/>
      <c r="M137" s="12"/>
      <c r="N137" s="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3:28" x14ac:dyDescent="0.2">
      <c r="C138" s="3"/>
      <c r="D138" s="3"/>
      <c r="E138" s="3"/>
      <c r="F138" s="12"/>
      <c r="G138" s="16"/>
      <c r="H138" s="12"/>
      <c r="I138" s="12"/>
      <c r="J138" s="12"/>
      <c r="K138" s="12"/>
      <c r="L138" s="12"/>
      <c r="M138" s="12"/>
      <c r="N138" s="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3:28" x14ac:dyDescent="0.2">
      <c r="C139" s="3"/>
      <c r="D139" s="3"/>
      <c r="E139" s="3"/>
      <c r="F139" s="12"/>
      <c r="G139" s="16"/>
      <c r="H139" s="12"/>
      <c r="I139" s="12"/>
      <c r="J139" s="12"/>
      <c r="K139" s="12"/>
      <c r="L139" s="12"/>
      <c r="M139" s="12"/>
      <c r="N139" s="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3:28" x14ac:dyDescent="0.2">
      <c r="C140" s="3"/>
      <c r="D140" s="3"/>
      <c r="E140" s="3"/>
      <c r="F140" s="12"/>
      <c r="G140" s="16"/>
      <c r="H140" s="12"/>
      <c r="I140" s="12"/>
      <c r="J140" s="12"/>
      <c r="K140" s="12"/>
      <c r="L140" s="12"/>
      <c r="M140" s="12"/>
      <c r="N140" s="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3:28" x14ac:dyDescent="0.2">
      <c r="C141" s="3"/>
      <c r="D141" s="3"/>
      <c r="E141" s="3"/>
      <c r="F141" s="12"/>
      <c r="G141" s="16"/>
      <c r="H141" s="12"/>
      <c r="I141" s="12"/>
      <c r="J141" s="12"/>
      <c r="K141" s="12"/>
      <c r="L141" s="12"/>
      <c r="M141" s="12"/>
      <c r="N141" s="9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3:28" x14ac:dyDescent="0.2">
      <c r="C142" s="3"/>
      <c r="D142" s="3"/>
      <c r="E142" s="3"/>
      <c r="F142" s="12"/>
      <c r="G142" s="16"/>
      <c r="H142" s="12"/>
      <c r="I142" s="12"/>
      <c r="J142" s="12"/>
      <c r="K142" s="12"/>
      <c r="L142" s="12"/>
      <c r="M142" s="12"/>
      <c r="N142" s="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3:28" x14ac:dyDescent="0.2">
      <c r="C143" s="3"/>
      <c r="D143" s="3"/>
      <c r="E143" s="3"/>
      <c r="F143" s="12"/>
      <c r="G143" s="16"/>
      <c r="H143" s="12"/>
      <c r="I143" s="12"/>
      <c r="J143" s="12"/>
      <c r="K143" s="12"/>
      <c r="L143" s="12"/>
      <c r="M143" s="12"/>
      <c r="N143" s="9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3:28" x14ac:dyDescent="0.2">
      <c r="C144" s="3"/>
      <c r="D144" s="3"/>
      <c r="E144" s="3"/>
      <c r="F144" s="12"/>
      <c r="G144" s="16"/>
      <c r="H144" s="12"/>
      <c r="I144" s="12"/>
      <c r="J144" s="12"/>
      <c r="K144" s="12"/>
      <c r="L144" s="12"/>
      <c r="M144" s="12"/>
      <c r="N144" s="9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3:28" x14ac:dyDescent="0.2">
      <c r="C145" s="3"/>
      <c r="D145" s="3"/>
      <c r="E145" s="3"/>
      <c r="F145" s="12"/>
      <c r="G145" s="16"/>
      <c r="H145" s="12"/>
      <c r="I145" s="12"/>
      <c r="J145" s="12"/>
      <c r="K145" s="12"/>
      <c r="L145" s="12"/>
      <c r="M145" s="12"/>
      <c r="N145" s="9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3:28" x14ac:dyDescent="0.2">
      <c r="C146" s="3"/>
      <c r="D146" s="3"/>
      <c r="E146" s="3"/>
      <c r="F146" s="12"/>
      <c r="G146" s="16"/>
      <c r="H146" s="12"/>
      <c r="I146" s="12"/>
      <c r="J146" s="12"/>
      <c r="K146" s="12"/>
      <c r="L146" s="12"/>
      <c r="M146" s="12"/>
      <c r="N146" s="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3:28" x14ac:dyDescent="0.2">
      <c r="C147" s="3"/>
      <c r="D147" s="3"/>
      <c r="E147" s="3"/>
      <c r="F147" s="12"/>
      <c r="G147" s="16"/>
      <c r="H147" s="12"/>
      <c r="I147" s="12"/>
      <c r="J147" s="12"/>
      <c r="K147" s="12"/>
      <c r="L147" s="12"/>
      <c r="M147" s="12"/>
      <c r="N147" s="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3:28" x14ac:dyDescent="0.2">
      <c r="C148" s="3"/>
      <c r="D148" s="3"/>
      <c r="E148" s="3"/>
      <c r="F148" s="12"/>
      <c r="G148" s="16"/>
      <c r="H148" s="12"/>
      <c r="I148" s="12"/>
      <c r="J148" s="12"/>
      <c r="K148" s="12"/>
      <c r="L148" s="12"/>
      <c r="M148" s="12"/>
      <c r="N148" s="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3:28" x14ac:dyDescent="0.2">
      <c r="C149" s="3"/>
      <c r="D149" s="3"/>
      <c r="E149" s="3"/>
      <c r="F149" s="12"/>
      <c r="G149" s="16"/>
      <c r="H149" s="12"/>
      <c r="I149" s="12"/>
      <c r="J149" s="12"/>
      <c r="K149" s="12"/>
      <c r="L149" s="12"/>
      <c r="M149" s="12"/>
      <c r="N149" s="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3:28" x14ac:dyDescent="0.2">
      <c r="C150" s="3"/>
      <c r="D150" s="3"/>
      <c r="E150" s="3"/>
      <c r="F150" s="12"/>
      <c r="G150" s="16"/>
      <c r="H150" s="12"/>
      <c r="I150" s="12"/>
      <c r="J150" s="12"/>
      <c r="K150" s="12"/>
      <c r="L150" s="12"/>
      <c r="M150" s="12"/>
      <c r="N150" s="9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3:28" x14ac:dyDescent="0.2">
      <c r="C151" s="3"/>
      <c r="D151" s="3"/>
      <c r="E151" s="3"/>
      <c r="F151" s="12"/>
      <c r="G151" s="16"/>
      <c r="H151" s="12"/>
      <c r="I151" s="12"/>
      <c r="J151" s="12"/>
      <c r="K151" s="12"/>
      <c r="L151" s="12"/>
      <c r="M151" s="12"/>
      <c r="N151" s="9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3:28" x14ac:dyDescent="0.2">
      <c r="C152" s="3"/>
      <c r="D152" s="3"/>
      <c r="E152" s="3"/>
      <c r="F152" s="12"/>
      <c r="G152" s="16"/>
      <c r="H152" s="12"/>
      <c r="I152" s="12"/>
      <c r="J152" s="12"/>
      <c r="K152" s="12"/>
      <c r="L152" s="12"/>
      <c r="M152" s="12"/>
      <c r="N152" s="9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3:28" x14ac:dyDescent="0.2">
      <c r="C153" s="3"/>
      <c r="D153" s="3"/>
      <c r="E153" s="3"/>
      <c r="F153" s="12"/>
      <c r="G153" s="16"/>
      <c r="H153" s="12"/>
      <c r="I153" s="12"/>
      <c r="J153" s="12"/>
      <c r="K153" s="12"/>
      <c r="L153" s="12"/>
      <c r="M153" s="12"/>
      <c r="N153" s="9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3:28" x14ac:dyDescent="0.2">
      <c r="C154" s="3"/>
      <c r="D154" s="3"/>
      <c r="E154" s="3"/>
      <c r="F154" s="12"/>
      <c r="G154" s="16"/>
      <c r="H154" s="12"/>
      <c r="I154" s="12"/>
      <c r="J154" s="12"/>
      <c r="K154" s="12"/>
      <c r="L154" s="12"/>
      <c r="M154" s="12"/>
      <c r="N154" s="9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3:28" x14ac:dyDescent="0.2">
      <c r="C155" s="3"/>
      <c r="D155" s="3"/>
      <c r="E155" s="3"/>
      <c r="F155" s="12"/>
      <c r="G155" s="16"/>
      <c r="H155" s="12"/>
      <c r="I155" s="12"/>
      <c r="J155" s="12"/>
      <c r="K155" s="12"/>
      <c r="L155" s="12"/>
      <c r="M155" s="12"/>
      <c r="N155" s="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3:28" x14ac:dyDescent="0.2">
      <c r="C156" s="3"/>
      <c r="D156" s="3"/>
      <c r="E156" s="3"/>
      <c r="F156" s="12"/>
      <c r="G156" s="16"/>
      <c r="H156" s="12"/>
      <c r="I156" s="12"/>
      <c r="J156" s="12"/>
      <c r="K156" s="12"/>
      <c r="L156" s="12"/>
      <c r="M156" s="12"/>
      <c r="N156" s="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3:28" x14ac:dyDescent="0.2">
      <c r="C157" s="3"/>
      <c r="D157" s="3"/>
      <c r="E157" s="3"/>
      <c r="F157" s="12"/>
      <c r="G157" s="16"/>
      <c r="H157" s="12"/>
      <c r="I157" s="12"/>
      <c r="J157" s="12"/>
      <c r="K157" s="12"/>
      <c r="L157" s="12"/>
      <c r="M157" s="12"/>
      <c r="N157" s="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3:28" x14ac:dyDescent="0.2">
      <c r="C158" s="3"/>
      <c r="D158" s="3"/>
      <c r="E158" s="3"/>
      <c r="F158" s="12"/>
      <c r="G158" s="16"/>
      <c r="H158" s="12"/>
      <c r="I158" s="12"/>
      <c r="J158" s="12"/>
      <c r="K158" s="12"/>
      <c r="L158" s="12"/>
      <c r="M158" s="12"/>
      <c r="N158" s="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3:28" x14ac:dyDescent="0.2">
      <c r="C159" s="3"/>
      <c r="D159" s="3"/>
      <c r="E159" s="3"/>
      <c r="F159" s="12"/>
      <c r="G159" s="16"/>
      <c r="H159" s="12"/>
      <c r="I159" s="12"/>
      <c r="J159" s="12"/>
      <c r="K159" s="12"/>
      <c r="L159" s="12"/>
      <c r="M159" s="12"/>
      <c r="N159" s="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3:28" x14ac:dyDescent="0.2">
      <c r="C160" s="3"/>
      <c r="D160" s="3"/>
      <c r="E160" s="3"/>
      <c r="F160" s="12"/>
      <c r="G160" s="16"/>
      <c r="H160" s="12"/>
      <c r="I160" s="12"/>
      <c r="J160" s="12"/>
      <c r="K160" s="12"/>
      <c r="L160" s="12"/>
      <c r="M160" s="12"/>
      <c r="N160" s="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3:28" x14ac:dyDescent="0.2">
      <c r="C161" s="3"/>
      <c r="D161" s="3"/>
      <c r="E161" s="3"/>
      <c r="F161" s="12"/>
      <c r="G161" s="16"/>
      <c r="H161" s="12"/>
      <c r="I161" s="12"/>
      <c r="J161" s="12"/>
      <c r="K161" s="12"/>
      <c r="L161" s="12"/>
      <c r="M161" s="12"/>
      <c r="N161" s="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3:28" x14ac:dyDescent="0.2">
      <c r="C162" s="3"/>
      <c r="D162" s="3"/>
      <c r="E162" s="3"/>
      <c r="F162" s="12"/>
      <c r="G162" s="16"/>
      <c r="H162" s="12"/>
      <c r="I162" s="12"/>
      <c r="J162" s="12"/>
      <c r="K162" s="12"/>
      <c r="L162" s="12"/>
      <c r="M162" s="12"/>
      <c r="N162" s="9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3:28" x14ac:dyDescent="0.2">
      <c r="C163" s="3"/>
      <c r="D163" s="3"/>
      <c r="E163" s="3"/>
      <c r="F163" s="12"/>
      <c r="G163" s="16"/>
      <c r="H163" s="12"/>
      <c r="I163" s="12"/>
      <c r="J163" s="12"/>
      <c r="K163" s="12"/>
      <c r="L163" s="12"/>
      <c r="M163" s="12"/>
      <c r="N163" s="9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3:28" x14ac:dyDescent="0.2">
      <c r="C164" s="3"/>
      <c r="D164" s="3"/>
      <c r="E164" s="3"/>
      <c r="F164" s="12"/>
      <c r="G164" s="16"/>
      <c r="H164" s="12"/>
      <c r="I164" s="12"/>
      <c r="J164" s="12"/>
      <c r="K164" s="12"/>
      <c r="L164" s="12"/>
      <c r="M164" s="12"/>
      <c r="N164" s="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3:28" x14ac:dyDescent="0.2">
      <c r="C165" s="3"/>
      <c r="D165" s="3"/>
      <c r="E165" s="3"/>
      <c r="F165" s="12"/>
      <c r="G165" s="16"/>
      <c r="H165" s="12"/>
      <c r="I165" s="12"/>
      <c r="J165" s="12"/>
      <c r="K165" s="12"/>
      <c r="L165" s="12"/>
      <c r="M165" s="12"/>
      <c r="N165" s="9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3:28" x14ac:dyDescent="0.2">
      <c r="C166" s="3"/>
      <c r="D166" s="3"/>
      <c r="E166" s="3"/>
      <c r="F166" s="12"/>
      <c r="G166" s="16"/>
      <c r="H166" s="12"/>
      <c r="I166" s="12"/>
      <c r="J166" s="12"/>
      <c r="K166" s="12"/>
      <c r="L166" s="12"/>
      <c r="M166" s="12"/>
      <c r="N166" s="9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3:28" x14ac:dyDescent="0.2">
      <c r="C167" s="3"/>
      <c r="D167" s="3"/>
      <c r="E167" s="3"/>
      <c r="F167" s="12"/>
      <c r="G167" s="16"/>
      <c r="H167" s="12"/>
      <c r="I167" s="12"/>
      <c r="J167" s="12"/>
      <c r="K167" s="12"/>
      <c r="L167" s="12"/>
      <c r="M167" s="12"/>
      <c r="N167" s="9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3:28" x14ac:dyDescent="0.2">
      <c r="C168" s="3"/>
      <c r="D168" s="3"/>
      <c r="E168" s="3"/>
      <c r="F168" s="12"/>
      <c r="G168" s="16"/>
      <c r="H168" s="12"/>
      <c r="I168" s="12"/>
      <c r="J168" s="12"/>
      <c r="K168" s="12"/>
      <c r="L168" s="12"/>
      <c r="M168" s="12"/>
      <c r="N168" s="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3:28" x14ac:dyDescent="0.2">
      <c r="C169" s="3"/>
      <c r="D169" s="3"/>
      <c r="E169" s="3"/>
      <c r="F169" s="12"/>
      <c r="G169" s="16"/>
      <c r="H169" s="12"/>
      <c r="I169" s="12"/>
      <c r="J169" s="12"/>
      <c r="K169" s="12"/>
      <c r="L169" s="12"/>
      <c r="M169" s="12"/>
      <c r="N169" s="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3:28" x14ac:dyDescent="0.2">
      <c r="C170" s="3"/>
      <c r="D170" s="3"/>
      <c r="E170" s="3"/>
      <c r="F170" s="12"/>
      <c r="G170" s="16"/>
      <c r="H170" s="12"/>
      <c r="I170" s="12"/>
      <c r="J170" s="12"/>
      <c r="K170" s="12"/>
      <c r="L170" s="12"/>
      <c r="M170" s="12"/>
      <c r="N170" s="9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3:28" x14ac:dyDescent="0.2">
      <c r="C171" s="3"/>
      <c r="D171" s="3"/>
      <c r="E171" s="3"/>
      <c r="F171" s="12"/>
      <c r="G171" s="16"/>
      <c r="H171" s="12"/>
      <c r="I171" s="12"/>
      <c r="J171" s="12"/>
      <c r="K171" s="12"/>
      <c r="L171" s="12"/>
      <c r="M171" s="12"/>
      <c r="N171" s="9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3:28" x14ac:dyDescent="0.2">
      <c r="C172" s="3"/>
      <c r="D172" s="3"/>
      <c r="E172" s="3"/>
      <c r="F172" s="12"/>
      <c r="G172" s="16"/>
      <c r="H172" s="12"/>
      <c r="I172" s="12"/>
      <c r="J172" s="12"/>
      <c r="K172" s="12"/>
      <c r="L172" s="12"/>
      <c r="M172" s="12"/>
      <c r="N172" s="9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3:28" x14ac:dyDescent="0.2">
      <c r="C173" s="3"/>
      <c r="D173" s="3"/>
      <c r="E173" s="3"/>
      <c r="F173" s="12"/>
      <c r="G173" s="16"/>
      <c r="H173" s="12"/>
      <c r="I173" s="12"/>
      <c r="J173" s="12"/>
      <c r="K173" s="12"/>
      <c r="L173" s="12"/>
      <c r="M173" s="12"/>
      <c r="N173" s="9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3:28" x14ac:dyDescent="0.2">
      <c r="C174" s="3"/>
      <c r="D174" s="3"/>
      <c r="E174" s="3"/>
      <c r="F174" s="12"/>
      <c r="G174" s="16"/>
      <c r="H174" s="12"/>
      <c r="I174" s="12"/>
      <c r="J174" s="12"/>
      <c r="K174" s="12"/>
      <c r="L174" s="12"/>
      <c r="M174" s="12"/>
      <c r="N174" s="9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3:28" x14ac:dyDescent="0.2">
      <c r="C175" s="3"/>
      <c r="D175" s="3"/>
      <c r="E175" s="3"/>
      <c r="F175" s="12"/>
      <c r="G175" s="16"/>
      <c r="H175" s="12"/>
      <c r="I175" s="12"/>
      <c r="J175" s="12"/>
      <c r="K175" s="12"/>
      <c r="L175" s="12"/>
      <c r="M175" s="12"/>
      <c r="N175" s="9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3:28" x14ac:dyDescent="0.2">
      <c r="C176" s="3"/>
      <c r="D176" s="3"/>
      <c r="E176" s="3"/>
      <c r="F176" s="12"/>
      <c r="G176" s="16"/>
      <c r="H176" s="12"/>
      <c r="I176" s="12"/>
      <c r="J176" s="12"/>
      <c r="K176" s="12"/>
      <c r="L176" s="12"/>
      <c r="M176" s="12"/>
      <c r="N176" s="9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3:28" x14ac:dyDescent="0.2">
      <c r="C177" s="3"/>
      <c r="D177" s="3"/>
      <c r="E177" s="3"/>
      <c r="F177" s="12"/>
      <c r="G177" s="16"/>
      <c r="H177" s="12"/>
      <c r="I177" s="12"/>
      <c r="J177" s="12"/>
      <c r="K177" s="12"/>
      <c r="L177" s="12"/>
      <c r="M177" s="12"/>
      <c r="N177" s="9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3:28" x14ac:dyDescent="0.2">
      <c r="C178" s="3"/>
      <c r="D178" s="3"/>
      <c r="E178" s="3"/>
      <c r="F178" s="12"/>
      <c r="G178" s="16"/>
      <c r="H178" s="12"/>
      <c r="I178" s="12"/>
      <c r="J178" s="12"/>
      <c r="K178" s="12"/>
      <c r="L178" s="12"/>
      <c r="M178" s="12"/>
      <c r="N178" s="9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3:28" x14ac:dyDescent="0.2">
      <c r="C179" s="3"/>
      <c r="D179" s="3"/>
      <c r="E179" s="3"/>
      <c r="F179" s="12"/>
      <c r="G179" s="16"/>
      <c r="H179" s="12"/>
      <c r="I179" s="12"/>
      <c r="J179" s="12"/>
      <c r="K179" s="12"/>
      <c r="L179" s="12"/>
      <c r="M179" s="12"/>
      <c r="N179" s="9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3:28" x14ac:dyDescent="0.2">
      <c r="C180" s="3"/>
      <c r="D180" s="3"/>
      <c r="E180" s="3"/>
      <c r="F180" s="12"/>
      <c r="G180" s="16"/>
      <c r="H180" s="12"/>
      <c r="I180" s="12"/>
      <c r="J180" s="12"/>
      <c r="K180" s="12"/>
      <c r="L180" s="12"/>
      <c r="M180" s="12"/>
      <c r="N180" s="9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3:28" x14ac:dyDescent="0.2">
      <c r="C181" s="3"/>
      <c r="D181" s="3"/>
      <c r="E181" s="3"/>
      <c r="F181" s="12"/>
      <c r="G181" s="16"/>
      <c r="H181" s="12"/>
      <c r="I181" s="12"/>
      <c r="J181" s="12"/>
      <c r="K181" s="12"/>
      <c r="L181" s="12"/>
      <c r="M181" s="12"/>
      <c r="N181" s="9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3:28" x14ac:dyDescent="0.2">
      <c r="C182" s="3"/>
      <c r="D182" s="3"/>
      <c r="E182" s="3"/>
      <c r="F182" s="12"/>
      <c r="G182" s="16"/>
      <c r="H182" s="12"/>
      <c r="I182" s="12"/>
      <c r="J182" s="12"/>
      <c r="K182" s="12"/>
      <c r="L182" s="12"/>
      <c r="M182" s="12"/>
      <c r="N182" s="9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3:28" x14ac:dyDescent="0.2">
      <c r="C183" s="3"/>
      <c r="D183" s="3"/>
      <c r="E183" s="3"/>
      <c r="F183" s="12"/>
      <c r="G183" s="16"/>
      <c r="H183" s="12"/>
      <c r="I183" s="12"/>
      <c r="J183" s="12"/>
      <c r="K183" s="12"/>
      <c r="L183" s="12"/>
      <c r="M183" s="12"/>
      <c r="N183" s="9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3:28" x14ac:dyDescent="0.2">
      <c r="C184" s="3"/>
      <c r="D184" s="3"/>
      <c r="E184" s="3"/>
      <c r="F184" s="12"/>
      <c r="G184" s="16"/>
      <c r="H184" s="12"/>
      <c r="I184" s="12"/>
      <c r="J184" s="12"/>
      <c r="K184" s="12"/>
      <c r="L184" s="12"/>
      <c r="M184" s="12"/>
      <c r="N184" s="9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3:28" x14ac:dyDescent="0.2">
      <c r="C185" s="3"/>
      <c r="D185" s="3"/>
      <c r="E185" s="3"/>
      <c r="F185" s="12"/>
      <c r="G185" s="16"/>
      <c r="H185" s="12"/>
      <c r="I185" s="12"/>
      <c r="J185" s="12"/>
      <c r="K185" s="12"/>
      <c r="L185" s="12"/>
      <c r="M185" s="12"/>
      <c r="N185" s="9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3:28" x14ac:dyDescent="0.2">
      <c r="C186" s="3"/>
      <c r="D186" s="3"/>
      <c r="E186" s="3"/>
      <c r="F186" s="12"/>
      <c r="G186" s="16"/>
      <c r="H186" s="12"/>
      <c r="I186" s="12"/>
      <c r="J186" s="12"/>
      <c r="K186" s="12"/>
      <c r="L186" s="12"/>
      <c r="M186" s="12"/>
      <c r="N186" s="9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3:28" x14ac:dyDescent="0.2">
      <c r="C187" s="3"/>
      <c r="D187" s="3"/>
      <c r="E187" s="3"/>
      <c r="F187" s="12"/>
      <c r="G187" s="16"/>
      <c r="H187" s="12"/>
      <c r="I187" s="12"/>
      <c r="J187" s="12"/>
      <c r="K187" s="12"/>
      <c r="L187" s="12"/>
      <c r="M187" s="12"/>
      <c r="N187" s="9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3:28" x14ac:dyDescent="0.2">
      <c r="C188" s="3"/>
      <c r="D188" s="3"/>
      <c r="E188" s="3"/>
      <c r="F188" s="12"/>
      <c r="G188" s="16"/>
      <c r="H188" s="12"/>
      <c r="I188" s="12"/>
      <c r="J188" s="12"/>
      <c r="K188" s="12"/>
      <c r="L188" s="12"/>
      <c r="M188" s="12"/>
      <c r="N188" s="9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3:28" x14ac:dyDescent="0.2">
      <c r="C189" s="3"/>
      <c r="D189" s="3"/>
      <c r="E189" s="3"/>
      <c r="F189" s="12"/>
      <c r="G189" s="16"/>
      <c r="H189" s="12"/>
      <c r="I189" s="12"/>
      <c r="J189" s="12"/>
      <c r="K189" s="12"/>
      <c r="L189" s="12"/>
      <c r="M189" s="12"/>
      <c r="N189" s="9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3:28" x14ac:dyDescent="0.2">
      <c r="C190" s="3"/>
      <c r="D190" s="3"/>
      <c r="E190" s="3"/>
      <c r="F190" s="12"/>
      <c r="G190" s="16"/>
      <c r="H190" s="12"/>
      <c r="I190" s="12"/>
      <c r="J190" s="12"/>
      <c r="K190" s="12"/>
      <c r="L190" s="12"/>
      <c r="M190" s="12"/>
      <c r="N190" s="9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3:28" x14ac:dyDescent="0.2">
      <c r="C191" s="3"/>
      <c r="D191" s="3"/>
      <c r="E191" s="3"/>
      <c r="F191" s="12"/>
      <c r="G191" s="16"/>
      <c r="H191" s="12"/>
      <c r="I191" s="12"/>
      <c r="J191" s="12"/>
      <c r="K191" s="12"/>
      <c r="L191" s="12"/>
      <c r="M191" s="12"/>
      <c r="N191" s="9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3:28" x14ac:dyDescent="0.2">
      <c r="C192" s="3"/>
      <c r="D192" s="3"/>
      <c r="E192" s="3"/>
      <c r="F192" s="12"/>
      <c r="G192" s="16"/>
      <c r="H192" s="12"/>
      <c r="I192" s="12"/>
      <c r="J192" s="12"/>
      <c r="K192" s="12"/>
      <c r="L192" s="12"/>
      <c r="M192" s="12"/>
      <c r="N192" s="9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3:28" x14ac:dyDescent="0.2">
      <c r="C193" s="3"/>
      <c r="D193" s="3"/>
      <c r="E193" s="3"/>
      <c r="F193" s="12"/>
      <c r="G193" s="16"/>
      <c r="H193" s="12"/>
      <c r="I193" s="12"/>
      <c r="J193" s="12"/>
      <c r="K193" s="12"/>
      <c r="L193" s="12"/>
      <c r="M193" s="12"/>
      <c r="N193" s="9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3:28" x14ac:dyDescent="0.2">
      <c r="C194" s="3"/>
      <c r="D194" s="3"/>
      <c r="E194" s="3"/>
      <c r="F194" s="12"/>
      <c r="G194" s="16"/>
      <c r="H194" s="12"/>
      <c r="I194" s="12"/>
      <c r="J194" s="12"/>
      <c r="K194" s="12"/>
      <c r="L194" s="12"/>
      <c r="M194" s="12"/>
      <c r="N194" s="9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3:28" x14ac:dyDescent="0.2">
      <c r="C195" s="3"/>
      <c r="D195" s="3"/>
      <c r="E195" s="3"/>
      <c r="F195" s="12"/>
      <c r="G195" s="16"/>
      <c r="H195" s="12"/>
      <c r="I195" s="12"/>
      <c r="J195" s="12"/>
      <c r="K195" s="12"/>
      <c r="L195" s="12"/>
      <c r="M195" s="12"/>
      <c r="N195" s="9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3:28" x14ac:dyDescent="0.2">
      <c r="C196" s="3"/>
      <c r="D196" s="3"/>
      <c r="E196" s="3"/>
      <c r="F196" s="12"/>
      <c r="G196" s="16"/>
      <c r="H196" s="12"/>
      <c r="I196" s="12"/>
      <c r="J196" s="12"/>
      <c r="K196" s="12"/>
      <c r="L196" s="12"/>
      <c r="M196" s="12"/>
      <c r="N196" s="9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3:28" x14ac:dyDescent="0.2">
      <c r="C197" s="3"/>
      <c r="D197" s="3"/>
      <c r="E197" s="3"/>
      <c r="F197" s="12"/>
      <c r="G197" s="16"/>
      <c r="H197" s="12"/>
      <c r="I197" s="12"/>
      <c r="J197" s="12"/>
      <c r="K197" s="12"/>
      <c r="L197" s="12"/>
      <c r="M197" s="12"/>
      <c r="N197" s="9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3:28" x14ac:dyDescent="0.2">
      <c r="C198" s="3"/>
      <c r="D198" s="3"/>
      <c r="E198" s="3"/>
      <c r="F198" s="12"/>
      <c r="G198" s="16"/>
      <c r="H198" s="12"/>
      <c r="I198" s="12"/>
      <c r="J198" s="12"/>
      <c r="K198" s="12"/>
      <c r="L198" s="12"/>
      <c r="M198" s="12"/>
      <c r="N198" s="9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</sheetData>
  <sheetProtection algorithmName="SHA-512" hashValue="L0qiUM9xCKinaDIf5TBW+Mw9g4S1G5cii9Q7QRzNd7Ch45KH3u0xSacE1RopruQkT0wMYtGapJVOnqqCxjs90g==" saltValue="fDSGtP//zuXDIsA3JUA08w==" spinCount="100000" sheet="1" objects="1" scenarios="1" selectLockedCells="1"/>
  <mergeCells count="14">
    <mergeCell ref="O17:O19"/>
    <mergeCell ref="O22:O24"/>
    <mergeCell ref="O52:O54"/>
    <mergeCell ref="O57:O59"/>
    <mergeCell ref="O27:O29"/>
    <mergeCell ref="O32:O34"/>
    <mergeCell ref="O37:O39"/>
    <mergeCell ref="O42:O44"/>
    <mergeCell ref="O47:O49"/>
    <mergeCell ref="M4:N4"/>
    <mergeCell ref="M5:N5"/>
    <mergeCell ref="D3:E3"/>
    <mergeCell ref="H3:J3"/>
    <mergeCell ref="O12:O14"/>
  </mergeCells>
  <phoneticPr fontId="5" type="noConversion"/>
  <conditionalFormatting sqref="I11:M11">
    <cfRule type="cellIs" dxfId="27" priority="38" operator="equal">
      <formula>0</formula>
    </cfRule>
  </conditionalFormatting>
  <conditionalFormatting sqref="I16:M16">
    <cfRule type="cellIs" dxfId="26" priority="28" operator="equal">
      <formula>0</formula>
    </cfRule>
  </conditionalFormatting>
  <conditionalFormatting sqref="I21:M21">
    <cfRule type="cellIs" dxfId="25" priority="27" operator="equal">
      <formula>0</formula>
    </cfRule>
  </conditionalFormatting>
  <conditionalFormatting sqref="I26:M26">
    <cfRule type="cellIs" dxfId="24" priority="26" operator="equal">
      <formula>0</formula>
    </cfRule>
  </conditionalFormatting>
  <conditionalFormatting sqref="I36:M36">
    <cfRule type="cellIs" dxfId="23" priority="24" operator="equal">
      <formula>0</formula>
    </cfRule>
  </conditionalFormatting>
  <conditionalFormatting sqref="I41:M41">
    <cfRule type="cellIs" dxfId="22" priority="23" operator="equal">
      <formula>0</formula>
    </cfRule>
  </conditionalFormatting>
  <conditionalFormatting sqref="I46:M46">
    <cfRule type="cellIs" dxfId="21" priority="22" operator="equal">
      <formula>0</formula>
    </cfRule>
  </conditionalFormatting>
  <conditionalFormatting sqref="I51:M51">
    <cfRule type="cellIs" dxfId="20" priority="21" operator="equal">
      <formula>0</formula>
    </cfRule>
  </conditionalFormatting>
  <conditionalFormatting sqref="I56:M56">
    <cfRule type="cellIs" dxfId="19" priority="20" operator="equal">
      <formula>0</formula>
    </cfRule>
  </conditionalFormatting>
  <conditionalFormatting sqref="N12:N59">
    <cfRule type="cellIs" dxfId="18" priority="19" operator="equal">
      <formula>0</formula>
    </cfRule>
  </conditionalFormatting>
  <conditionalFormatting sqref="O12:O59">
    <cfRule type="cellIs" dxfId="17" priority="18" operator="equal">
      <formula>0</formula>
    </cfRule>
  </conditionalFormatting>
  <conditionalFormatting sqref="E11:E59">
    <cfRule type="cellIs" dxfId="16" priority="16" operator="equal">
      <formula>"NAAM TEAM"</formula>
    </cfRule>
    <cfRule type="cellIs" dxfId="15" priority="17" operator="equal">
      <formula>"NAAM SPELER"</formula>
    </cfRule>
  </conditionalFormatting>
  <conditionalFormatting sqref="I31">
    <cfRule type="cellIs" dxfId="14" priority="14" operator="equal">
      <formula>0</formula>
    </cfRule>
  </conditionalFormatting>
  <conditionalFormatting sqref="J31:K31">
    <cfRule type="cellIs" dxfId="13" priority="13" operator="equal">
      <formula>0</formula>
    </cfRule>
  </conditionalFormatting>
  <conditionalFormatting sqref="L31:M31">
    <cfRule type="cellIs" dxfId="12" priority="12" operator="equal">
      <formula>0</formula>
    </cfRule>
  </conditionalFormatting>
  <conditionalFormatting sqref="H11:H14">
    <cfRule type="expression" dxfId="11" priority="10">
      <formula>SEARCH("NAAM",$E11)</formula>
    </cfRule>
  </conditionalFormatting>
  <conditionalFormatting sqref="H16:H19">
    <cfRule type="expression" dxfId="10" priority="9">
      <formula>SEARCH("NAAM",$E16)</formula>
    </cfRule>
  </conditionalFormatting>
  <conditionalFormatting sqref="H21:H24">
    <cfRule type="expression" dxfId="9" priority="8">
      <formula>SEARCH("NAAM",$E26)</formula>
    </cfRule>
  </conditionalFormatting>
  <conditionalFormatting sqref="H31:H34">
    <cfRule type="expression" dxfId="8" priority="7">
      <formula>SEARCH("NAAM",$E46)</formula>
    </cfRule>
  </conditionalFormatting>
  <conditionalFormatting sqref="H41:H44">
    <cfRule type="expression" dxfId="7" priority="6">
      <formula>SEARCH("NAAM",$E41)</formula>
    </cfRule>
  </conditionalFormatting>
  <conditionalFormatting sqref="H51:H54">
    <cfRule type="expression" dxfId="6" priority="5">
      <formula>SEARCH("NAAM",$E51)</formula>
    </cfRule>
  </conditionalFormatting>
  <conditionalFormatting sqref="H26:H29">
    <cfRule type="expression" dxfId="5" priority="4">
      <formula>SEARCH("NAAM",$E36)</formula>
    </cfRule>
  </conditionalFormatting>
  <conditionalFormatting sqref="H36:H39">
    <cfRule type="expression" dxfId="4" priority="3">
      <formula>SEARCH("NAAM",$E56)</formula>
    </cfRule>
  </conditionalFormatting>
  <conditionalFormatting sqref="H46:H49">
    <cfRule type="expression" dxfId="3" priority="2">
      <formula>SEARCH("NAAM",$E46)</formula>
    </cfRule>
  </conditionalFormatting>
  <conditionalFormatting sqref="H56:H59">
    <cfRule type="expression" dxfId="2" priority="1">
      <formula>SEARCH("NAAM",$E$56)</formula>
    </cfRule>
  </conditionalFormatting>
  <dataValidations count="2">
    <dataValidation type="list" allowBlank="1" showInputMessage="1" showErrorMessage="1" error="Minimaal 3 teams _x000a_Maximaal 10 teams" prompt="Min.   3 teams_x000a_Max. 10 teams" sqref="L4" xr:uid="{19F3F091-4656-48B2-9DA3-727005A701F6}">
      <formula1>$A$11:$A$18</formula1>
    </dataValidation>
    <dataValidation type="list" allowBlank="1" showInputMessage="1" showErrorMessage="1" error="Min. 3 games_x000a_Max. 5 games" prompt="Min. 3 games_x000a_Max. 5 games" sqref="L5" xr:uid="{1F73966A-BBD2-4D3C-B63E-00E1DF2FD4EB}">
      <formula1>$A$11:$A$13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D855-354E-47AE-B3AB-F958D05580DD}">
  <sheetPr codeName="Blad2"/>
  <dimension ref="A1:C11"/>
  <sheetViews>
    <sheetView workbookViewId="0">
      <selection activeCell="B1" sqref="B1:C11"/>
    </sheetView>
  </sheetViews>
  <sheetFormatPr defaultRowHeight="15" x14ac:dyDescent="0.2"/>
  <cols>
    <col min="2" max="2" width="39.5546875" customWidth="1"/>
    <col min="3" max="3" width="13.109375" style="13" customWidth="1"/>
  </cols>
  <sheetData>
    <row r="1" spans="1:3" ht="16.5" thickBot="1" x14ac:dyDescent="0.25">
      <c r="A1" s="50" t="s">
        <v>0</v>
      </c>
      <c r="B1" s="50" t="s">
        <v>18</v>
      </c>
      <c r="C1" s="51" t="s">
        <v>19</v>
      </c>
    </row>
    <row r="2" spans="1:3" ht="23.25" x14ac:dyDescent="0.35">
      <c r="A2" s="55" t="str">
        <f>IF($B2&lt;&gt;"NAAM TEAM",1,"")</f>
        <v/>
      </c>
      <c r="B2" s="53" t="s">
        <v>13</v>
      </c>
      <c r="C2" s="54">
        <v>0</v>
      </c>
    </row>
    <row r="3" spans="1:3" ht="23.25" x14ac:dyDescent="0.35">
      <c r="A3" s="55" t="str">
        <f>IF($B3&lt;&gt;"NAAM TEAM",2,"")</f>
        <v/>
      </c>
      <c r="B3" s="52" t="s">
        <v>13</v>
      </c>
      <c r="C3" s="56">
        <v>0</v>
      </c>
    </row>
    <row r="4" spans="1:3" ht="23.25" x14ac:dyDescent="0.35">
      <c r="A4" s="55" t="str">
        <f>IF($B4&lt;&gt;"NAAM TEAM",3,"")</f>
        <v/>
      </c>
      <c r="B4" s="52" t="s">
        <v>13</v>
      </c>
      <c r="C4" s="56">
        <v>0</v>
      </c>
    </row>
    <row r="5" spans="1:3" ht="23.25" x14ac:dyDescent="0.35">
      <c r="A5" s="55" t="str">
        <f>IF($B5&lt;&gt;"NAAM TEAM",4,"")</f>
        <v/>
      </c>
      <c r="B5" s="52" t="s">
        <v>13</v>
      </c>
      <c r="C5" s="56">
        <v>0</v>
      </c>
    </row>
    <row r="6" spans="1:3" ht="23.25" x14ac:dyDescent="0.35">
      <c r="A6" s="55" t="str">
        <f>IF($B6&lt;&gt;"NAAM TEAM",5,"")</f>
        <v/>
      </c>
      <c r="B6" s="52" t="s">
        <v>13</v>
      </c>
      <c r="C6" s="56">
        <v>0</v>
      </c>
    </row>
    <row r="7" spans="1:3" ht="23.25" x14ac:dyDescent="0.35">
      <c r="A7" s="55" t="str">
        <f>IF($B7&lt;&gt;"NAAM TEAM",6,"")</f>
        <v/>
      </c>
      <c r="B7" s="52" t="s">
        <v>13</v>
      </c>
      <c r="C7" s="56">
        <v>0</v>
      </c>
    </row>
    <row r="8" spans="1:3" ht="23.25" x14ac:dyDescent="0.35">
      <c r="A8" s="55" t="str">
        <f>IF($B8&lt;&gt;"NAAM TEAM",7,"")</f>
        <v/>
      </c>
      <c r="B8" s="52" t="s">
        <v>13</v>
      </c>
      <c r="C8" s="56">
        <v>0</v>
      </c>
    </row>
    <row r="9" spans="1:3" ht="23.25" x14ac:dyDescent="0.35">
      <c r="A9" s="55" t="str">
        <f>IF($B9&lt;&gt;"NAAM TEAM",8,"")</f>
        <v/>
      </c>
      <c r="B9" s="52" t="s">
        <v>13</v>
      </c>
      <c r="C9" s="56">
        <v>0</v>
      </c>
    </row>
    <row r="10" spans="1:3" ht="23.25" x14ac:dyDescent="0.35">
      <c r="A10" s="55" t="str">
        <f>IF($B10&lt;&gt;"NAAM TEAM",9,"")</f>
        <v/>
      </c>
      <c r="B10" s="52" t="s">
        <v>13</v>
      </c>
      <c r="C10" s="56">
        <v>0</v>
      </c>
    </row>
    <row r="11" spans="1:3" ht="23.25" x14ac:dyDescent="0.35">
      <c r="A11" s="55" t="str">
        <f>IF($B11&lt;&gt;"NAAM TEAM",10,"")</f>
        <v/>
      </c>
      <c r="B11" s="52" t="s">
        <v>13</v>
      </c>
      <c r="C11" s="56">
        <v>0</v>
      </c>
    </row>
  </sheetData>
  <sheetProtection algorithmName="SHA-512" hashValue="sV/bF5BTJiJ1HzeHMCu2SoFTfRNN3TLwm6ae2XwER6ZZZz8xsWNp0H8mpgR40hSbWkA05jp7+WqB7Oz1mAc/8w==" saltValue="bEOicLboNuKXGcMxQcBQpA==" spinCount="100000" sheet="1" objects="1" scenarios="1" selectLockedCells="1"/>
  <sortState xmlns:xlrd2="http://schemas.microsoft.com/office/spreadsheetml/2017/richdata2" ref="B2:C11">
    <sortCondition descending="1" ref="C2:C11"/>
  </sortState>
  <conditionalFormatting sqref="C2:C11">
    <cfRule type="cellIs" dxfId="1" priority="2" operator="equal">
      <formula>0</formula>
    </cfRule>
  </conditionalFormatting>
  <conditionalFormatting sqref="B2:B11">
    <cfRule type="cellIs" dxfId="0" priority="1" operator="equal">
      <formula>"NAAM TEAM"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HW-Products</dc:creator>
  <cp:lastModifiedBy>HW-Products</cp:lastModifiedBy>
  <cp:lastPrinted>2022-06-22T13:23:57Z</cp:lastPrinted>
  <dcterms:created xsi:type="dcterms:W3CDTF">2022-06-21T07:12:22Z</dcterms:created>
  <dcterms:modified xsi:type="dcterms:W3CDTF">2022-06-24T08:47:17Z</dcterms:modified>
</cp:coreProperties>
</file>